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Table of Contents" sheetId="1" r:id="rId1"/>
    <sheet name="Main - Undergraduate" sheetId="2" r:id="rId2"/>
    <sheet name="Graduate" sheetId="3" r:id="rId3"/>
    <sheet name="Gallup" sheetId="4" r:id="rId4"/>
    <sheet name="Los Alamos" sheetId="5" r:id="rId5"/>
    <sheet name="Taos" sheetId="6" r:id="rId6"/>
    <sheet name="Valencia" sheetId="7" r:id="rId7"/>
    <sheet name="Graduate - ASM" sheetId="8" r:id="rId8"/>
    <sheet name="Graduate - Arch" sheetId="9" r:id="rId9"/>
    <sheet name="Law" sheetId="10" r:id="rId10"/>
    <sheet name="PharmD - 1st 3 years" sheetId="11" r:id="rId11"/>
    <sheet name="PharmD - 4th year" sheetId="12" r:id="rId12"/>
    <sheet name="Med" sheetId="13" r:id="rId13"/>
  </sheets>
  <definedNames/>
  <calcPr fullCalcOnLoad="1"/>
</workbook>
</file>

<file path=xl/sharedStrings.xml><?xml version="1.0" encoding="utf-8"?>
<sst xmlns="http://schemas.openxmlformats.org/spreadsheetml/2006/main" count="1140" uniqueCount="126">
  <si>
    <t>Academic Year</t>
  </si>
  <si>
    <t>One Semester</t>
  </si>
  <si>
    <t>Banner Code</t>
  </si>
  <si>
    <t>Description</t>
  </si>
  <si>
    <t>Total</t>
  </si>
  <si>
    <t>GALLUP</t>
  </si>
  <si>
    <t>%GRT</t>
  </si>
  <si>
    <t>%HOR</t>
  </si>
  <si>
    <t>%BS</t>
  </si>
  <si>
    <t>%TRA</t>
  </si>
  <si>
    <t>%MIS</t>
  </si>
  <si>
    <t>%OFR</t>
  </si>
  <si>
    <t>Tuition and Fees</t>
  </si>
  <si>
    <t>Books and Supplies</t>
  </si>
  <si>
    <t>Room and Board</t>
  </si>
  <si>
    <t>Transportation</t>
  </si>
  <si>
    <t>Miscellaneous</t>
  </si>
  <si>
    <t>Dependent Living With Parent (RUD1GF)</t>
  </si>
  <si>
    <t>Independent Living With Parent (RUI1GF)</t>
  </si>
  <si>
    <t>Dependent Off Campus (RUD3GF)</t>
  </si>
  <si>
    <t>Independent Off Campus (RUI3GF)</t>
  </si>
  <si>
    <t>Gallup</t>
  </si>
  <si>
    <t>Tuition/Credit</t>
  </si>
  <si>
    <t>Books/Supplies</t>
  </si>
  <si>
    <t>In-State</t>
  </si>
  <si>
    <t>Out-of-State</t>
  </si>
  <si>
    <t>Hours</t>
  </si>
  <si>
    <t>T/F</t>
  </si>
  <si>
    <t>B/S</t>
  </si>
  <si>
    <t>Valencia</t>
  </si>
  <si>
    <t>Taos</t>
  </si>
  <si>
    <t>Los Alamos</t>
  </si>
  <si>
    <t>Dependent Living With Parent (RUD1VF)</t>
  </si>
  <si>
    <t>Independent Living With Parent (RUI1VF)</t>
  </si>
  <si>
    <t>Dependent Off Campus (RUD3VF)</t>
  </si>
  <si>
    <t>Independent Off Campus (RUI3VF)</t>
  </si>
  <si>
    <t>Dependent Living With Parent (RUD1LF)</t>
  </si>
  <si>
    <t>Independent Living With Parent (RUI1LF)</t>
  </si>
  <si>
    <t>Dependent Off Campus (RUD3LF)</t>
  </si>
  <si>
    <t>Independent Off Campus (RUI3LF)</t>
  </si>
  <si>
    <t>Dependent Living With Parent (RUD1TF)</t>
  </si>
  <si>
    <t>Independent Living With Parent (RUI1TF)</t>
  </si>
  <si>
    <t>Dependent Off Campus (RUD3TF)</t>
  </si>
  <si>
    <t>Independent Off Campus (RUI3TF)</t>
  </si>
  <si>
    <t>%VRT</t>
  </si>
  <si>
    <t>%TRT</t>
  </si>
  <si>
    <t>%LRT</t>
  </si>
  <si>
    <t>Dependent On Campus (RUD2LF)</t>
  </si>
  <si>
    <t>Independent On Campus (RUI2LF)</t>
  </si>
  <si>
    <t>Undergraduate - Main</t>
  </si>
  <si>
    <t>Dependent Living With Parent (RUD1AF)</t>
  </si>
  <si>
    <t>Independent Living With Parent (RUI1AF)</t>
  </si>
  <si>
    <t>Dependent On Campus (RUD2AF)</t>
  </si>
  <si>
    <t>Independent On Campus (RUI2AF)</t>
  </si>
  <si>
    <t>Dependent Off Campus (RUD3AF)</t>
  </si>
  <si>
    <t>Independent Off Campus (RUI3AF)</t>
  </si>
  <si>
    <t>%RTF</t>
  </si>
  <si>
    <t>Undergraduate</t>
  </si>
  <si>
    <t xml:space="preserve">Graduate </t>
  </si>
  <si>
    <t>Graduate</t>
  </si>
  <si>
    <t>Independent Living With Parent (RGI1AF)</t>
  </si>
  <si>
    <t>Independent On Campus (RGI2AF)</t>
  </si>
  <si>
    <t>Independent Off Campus (RGI3AF)</t>
  </si>
  <si>
    <t>Graduate - ASM</t>
  </si>
  <si>
    <t>Graduate - Anderson School</t>
  </si>
  <si>
    <t>Graduate - Arch</t>
  </si>
  <si>
    <t>Independent Living With Parent (RZI1AF)</t>
  </si>
  <si>
    <t>Independent On Campus (RZI2AF)</t>
  </si>
  <si>
    <t>Independent Off Campus (RZI3AF)</t>
  </si>
  <si>
    <t>Graduate - Architecture</t>
  </si>
  <si>
    <t>Independent Living With Parent (RXI1AF)</t>
  </si>
  <si>
    <t>Independent On Campus (RXI2AF)</t>
  </si>
  <si>
    <t>Independent Off Campus (RXI3AF)</t>
  </si>
  <si>
    <t>Law</t>
  </si>
  <si>
    <t>Independent Living With Parent (RLI1AF)</t>
  </si>
  <si>
    <t>Independent On Campus (RLI2AF)</t>
  </si>
  <si>
    <t>Independent Off Campus (RLI3AF)</t>
  </si>
  <si>
    <t>PharmD - First Three Years</t>
  </si>
  <si>
    <t>PharmD - Fourth Year</t>
  </si>
  <si>
    <t>Dependent Living With Parent (RYD1AF)</t>
  </si>
  <si>
    <t>Independent Living With Parent (RYI1AF)</t>
  </si>
  <si>
    <t>Dependent On Campus (RYD2AF)</t>
  </si>
  <si>
    <t>Independent On Campus (RYI2AF)</t>
  </si>
  <si>
    <t>Dependent Off Campus (RYD3AF)</t>
  </si>
  <si>
    <t>Independent Off Campus (RYI3AF)</t>
  </si>
  <si>
    <t>PharmD - 1st 3 years</t>
  </si>
  <si>
    <t>Independent Living With Parent (RPI1AF)</t>
  </si>
  <si>
    <t>Independent On Campus (RPI2AF)</t>
  </si>
  <si>
    <t>Independent Off Campus (RPI3AF)</t>
  </si>
  <si>
    <t>PharmD - 4th Year</t>
  </si>
  <si>
    <t>PharmD - 1st Three Years</t>
  </si>
  <si>
    <t>Med</t>
  </si>
  <si>
    <t>School of Medicine</t>
  </si>
  <si>
    <t>%CFE</t>
  </si>
  <si>
    <t>Curriculum Fee</t>
  </si>
  <si>
    <t>Computer</t>
  </si>
  <si>
    <t>%COM</t>
  </si>
  <si>
    <t>%DEQ</t>
  </si>
  <si>
    <t>Diagnostic Equipment</t>
  </si>
  <si>
    <t>%DIN</t>
  </si>
  <si>
    <t>Disability Insurance</t>
  </si>
  <si>
    <t>%MIC</t>
  </si>
  <si>
    <t>Microscope Fee</t>
  </si>
  <si>
    <t>%NIN</t>
  </si>
  <si>
    <t>Needle Stick Insurance</t>
  </si>
  <si>
    <t>Independent Living With Parent - First Year (RMI11)</t>
  </si>
  <si>
    <t>Independent On Campus - First Year (RMI21)</t>
  </si>
  <si>
    <t>Independent Off Campus - First Year (RMI31)</t>
  </si>
  <si>
    <t>%ONR</t>
  </si>
  <si>
    <t>Independent Living With Parent - Second Year (RMI12)</t>
  </si>
  <si>
    <t>%USM</t>
  </si>
  <si>
    <t>USMLE Exam Fee</t>
  </si>
  <si>
    <t>Independent On Campus - Second Year (RMI22)</t>
  </si>
  <si>
    <t>Independent Off Campus - Second Year (RMI32)</t>
  </si>
  <si>
    <t>Independent Living With Parent - Third Year (RMI13)</t>
  </si>
  <si>
    <t>Independent On Campus - Third Year (RMI23)</t>
  </si>
  <si>
    <t>Independent Off Campus - Third Year (RMI33)</t>
  </si>
  <si>
    <t>Independent Living With Parent - Fourth Year (RMI14)</t>
  </si>
  <si>
    <t>Independent On Campus - Fourth Year (RMI24)</t>
  </si>
  <si>
    <t xml:space="preserve">In-State </t>
  </si>
  <si>
    <t xml:space="preserve">Out-of-State </t>
  </si>
  <si>
    <t>Tuition Only</t>
  </si>
  <si>
    <t>1 hr</t>
  </si>
  <si>
    <t>12 hrs</t>
  </si>
  <si>
    <t>24 hrs</t>
  </si>
  <si>
    <t>Independent Off Campus - Fourth Year (RMI34)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</si>
</sst>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Lucida Sans Unicode"/>
      <family val="2"/>
    </font>
    <font>
      <sz val="8"/>
      <color indexed="8"/>
      <name val="Lucida Sans Unicode"/>
      <family val="2"/>
    </font>
    <font>
      <sz val="8"/>
      <color indexed="8"/>
      <name val="Calibri"/>
      <family val="2"/>
    </font>
    <font>
      <sz val="20"/>
      <color indexed="8"/>
      <name val="Lucida Sans Unicode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Lucida Sans Unicode"/>
      <family val="2"/>
    </font>
    <font>
      <sz val="8"/>
      <color theme="1"/>
      <name val="Lucida Sans Unicode"/>
      <family val="2"/>
    </font>
    <font>
      <sz val="8"/>
      <color theme="1"/>
      <name val="Calibri"/>
      <family val="2"/>
    </font>
    <font>
      <sz val="20"/>
      <color theme="1"/>
      <name val="Lucida Sans Unicode"/>
      <family val="2"/>
    </font>
    <font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33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44" fontId="44" fillId="0" borderId="10" xfId="44" applyFont="1" applyFill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42" fontId="44" fillId="0" borderId="10" xfId="44" applyNumberFormat="1" applyFont="1" applyBorder="1" applyAlignment="1">
      <alignment/>
    </xf>
    <xf numFmtId="42" fontId="44" fillId="0" borderId="10" xfId="0" applyNumberFormat="1" applyFont="1" applyBorder="1" applyAlignment="1">
      <alignment/>
    </xf>
    <xf numFmtId="42" fontId="45" fillId="0" borderId="0" xfId="0" applyNumberFormat="1" applyFont="1" applyAlignment="1">
      <alignment/>
    </xf>
    <xf numFmtId="0" fontId="0" fillId="34" borderId="10" xfId="0" applyFill="1" applyBorder="1" applyAlignment="1">
      <alignment/>
    </xf>
    <xf numFmtId="44" fontId="0" fillId="34" borderId="10" xfId="44" applyFont="1" applyFill="1" applyBorder="1" applyAlignment="1">
      <alignment/>
    </xf>
    <xf numFmtId="0" fontId="0" fillId="0" borderId="10" xfId="0" applyBorder="1" applyAlignment="1">
      <alignment/>
    </xf>
    <xf numFmtId="44" fontId="0" fillId="0" borderId="10" xfId="44" applyFont="1" applyBorder="1" applyAlignment="1">
      <alignment/>
    </xf>
    <xf numFmtId="0" fontId="35" fillId="0" borderId="0" xfId="53" applyAlignment="1" applyProtection="1">
      <alignment/>
      <protection/>
    </xf>
    <xf numFmtId="0" fontId="45" fillId="0" borderId="10" xfId="0" applyFont="1" applyBorder="1" applyAlignment="1">
      <alignment/>
    </xf>
    <xf numFmtId="0" fontId="45" fillId="35" borderId="10" xfId="0" applyFont="1" applyFill="1" applyBorder="1" applyAlignment="1">
      <alignment/>
    </xf>
    <xf numFmtId="8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3.28125" style="0" bestFit="1" customWidth="1"/>
  </cols>
  <sheetData>
    <row r="1" ht="15">
      <c r="A1" s="21" t="s">
        <v>49</v>
      </c>
    </row>
    <row r="2" ht="15">
      <c r="A2" s="21" t="s">
        <v>21</v>
      </c>
    </row>
    <row r="3" ht="15">
      <c r="A3" s="21" t="s">
        <v>31</v>
      </c>
    </row>
    <row r="4" ht="15">
      <c r="A4" s="21" t="s">
        <v>30</v>
      </c>
    </row>
    <row r="5" ht="15">
      <c r="A5" s="21" t="s">
        <v>29</v>
      </c>
    </row>
    <row r="6" ht="15">
      <c r="A6" s="21" t="s">
        <v>59</v>
      </c>
    </row>
    <row r="7" ht="15">
      <c r="A7" s="21" t="s">
        <v>63</v>
      </c>
    </row>
    <row r="8" ht="15">
      <c r="A8" s="21" t="s">
        <v>65</v>
      </c>
    </row>
    <row r="9" ht="15">
      <c r="A9" s="21" t="s">
        <v>73</v>
      </c>
    </row>
    <row r="10" ht="15">
      <c r="A10" s="21" t="s">
        <v>90</v>
      </c>
    </row>
    <row r="11" ht="15">
      <c r="A11" s="21" t="s">
        <v>89</v>
      </c>
    </row>
    <row r="12" ht="15">
      <c r="A12" s="21" t="s">
        <v>91</v>
      </c>
    </row>
  </sheetData>
  <sheetProtection/>
  <hyperlinks>
    <hyperlink ref="A1" location="'Main - Undergraduate'!A1" display="Undergraduate - Main"/>
    <hyperlink ref="A2" location="Gallup!A1" display="Gallup"/>
    <hyperlink ref="A3" location="'Los Alamos'!A1" display="Los Alamos"/>
    <hyperlink ref="A4" location="Taos!A1" display="Taos"/>
    <hyperlink ref="A5" location="Valencia!A1" display="Valencia"/>
    <hyperlink ref="A6" location="Graduate!A1" display="Graduate"/>
    <hyperlink ref="A7" location="'Graduate - ASM'!A1" display="Graduate - ASM"/>
    <hyperlink ref="A8" location="'Graduate - Arch'!A1" display="Graduate - Arch"/>
    <hyperlink ref="A9" location="Law!A1" display="Law"/>
    <hyperlink ref="A12" location="Med!A1" display="Med"/>
    <hyperlink ref="A10" location="'PharmD - 1st 3 years'!A1" display="PharmD - 1st Three Years"/>
    <hyperlink ref="A11" location="'PharmD - 4th year'!A1" display="PharmD - 4th Year"/>
  </hyperlink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22">
      <selection activeCell="B32" sqref="B32"/>
    </sheetView>
  </sheetViews>
  <sheetFormatPr defaultColWidth="9.140625" defaultRowHeight="15"/>
  <cols>
    <col min="1" max="1" width="14.8515625" style="2" bestFit="1" customWidth="1"/>
    <col min="2" max="2" width="15.8515625" style="2" bestFit="1" customWidth="1"/>
    <col min="3" max="3" width="14.8515625" style="2" bestFit="1" customWidth="1"/>
    <col min="4" max="4" width="11.7109375" style="2" bestFit="1" customWidth="1"/>
    <col min="5" max="5" width="9.140625" style="2" customWidth="1"/>
    <col min="6" max="6" width="5.7109375" style="2" bestFit="1" customWidth="1"/>
    <col min="7" max="7" width="7.57421875" style="2" bestFit="1" customWidth="1"/>
    <col min="8" max="8" width="6.140625" style="2" bestFit="1" customWidth="1"/>
    <col min="9" max="9" width="9.140625" style="2" customWidth="1"/>
    <col min="10" max="10" width="22.421875" style="2" bestFit="1" customWidth="1"/>
    <col min="11" max="16384" width="9.140625" style="2" customWidth="1"/>
  </cols>
  <sheetData>
    <row r="1" spans="1:9" ht="27">
      <c r="A1" s="27" t="s">
        <v>73</v>
      </c>
      <c r="B1" s="27"/>
      <c r="C1" s="27"/>
      <c r="D1" s="27"/>
      <c r="E1" s="7"/>
      <c r="F1" s="7"/>
      <c r="G1" s="16"/>
      <c r="H1" s="7"/>
      <c r="I1" s="7"/>
    </row>
    <row r="2" spans="1:10" ht="15">
      <c r="A2" s="26" t="s">
        <v>74</v>
      </c>
      <c r="B2" s="26"/>
      <c r="C2" s="26"/>
      <c r="D2" s="26"/>
      <c r="E2" s="3"/>
      <c r="F2" s="4" t="s">
        <v>26</v>
      </c>
      <c r="G2" s="5" t="s">
        <v>27</v>
      </c>
      <c r="H2" s="5" t="s">
        <v>28</v>
      </c>
      <c r="I2" s="6"/>
      <c r="J2" s="6"/>
    </row>
    <row r="3" spans="1:10" ht="15">
      <c r="A3" s="8" t="s">
        <v>2</v>
      </c>
      <c r="B3" s="8" t="s">
        <v>3</v>
      </c>
      <c r="C3" s="8" t="s">
        <v>0</v>
      </c>
      <c r="D3" s="8" t="s">
        <v>1</v>
      </c>
      <c r="E3" s="6"/>
      <c r="F3" s="4">
        <v>12</v>
      </c>
      <c r="G3" s="14">
        <f aca="true" t="shared" si="0" ref="G3:G14">$B$30*F3</f>
        <v>5796.6</v>
      </c>
      <c r="H3" s="14">
        <f aca="true" t="shared" si="1" ref="H3:H14">$C$30*F3</f>
        <v>541</v>
      </c>
      <c r="I3" s="6"/>
      <c r="J3" s="6"/>
    </row>
    <row r="4" spans="1:10" ht="15">
      <c r="A4" s="8" t="s">
        <v>56</v>
      </c>
      <c r="B4" s="8" t="s">
        <v>12</v>
      </c>
      <c r="C4" s="15">
        <f>D4*2</f>
        <v>11593.2</v>
      </c>
      <c r="D4" s="15">
        <f>$G$3</f>
        <v>5796.6</v>
      </c>
      <c r="E4" s="6"/>
      <c r="F4" s="4">
        <v>11</v>
      </c>
      <c r="G4" s="14">
        <f t="shared" si="0"/>
        <v>5313.55</v>
      </c>
      <c r="H4" s="14">
        <f t="shared" si="1"/>
        <v>495.9166666666667</v>
      </c>
      <c r="I4" s="6"/>
      <c r="J4" s="6"/>
    </row>
    <row r="5" spans="1:10" ht="15">
      <c r="A5" s="8" t="s">
        <v>7</v>
      </c>
      <c r="B5" s="8" t="s">
        <v>14</v>
      </c>
      <c r="C5" s="15">
        <f>D5*2</f>
        <v>2786</v>
      </c>
      <c r="D5" s="15">
        <v>1393</v>
      </c>
      <c r="E5" s="6"/>
      <c r="F5" s="4">
        <v>10</v>
      </c>
      <c r="G5" s="14">
        <f t="shared" si="0"/>
        <v>4830.5</v>
      </c>
      <c r="H5" s="14">
        <f t="shared" si="1"/>
        <v>450.83333333333337</v>
      </c>
      <c r="I5" s="6"/>
      <c r="J5" s="6"/>
    </row>
    <row r="6" spans="1:10" ht="15">
      <c r="A6" s="8" t="s">
        <v>8</v>
      </c>
      <c r="B6" s="8" t="s">
        <v>13</v>
      </c>
      <c r="C6" s="15">
        <f>D6*2</f>
        <v>1082</v>
      </c>
      <c r="D6" s="15">
        <f>$H$3</f>
        <v>541</v>
      </c>
      <c r="E6" s="6"/>
      <c r="F6" s="4">
        <v>9</v>
      </c>
      <c r="G6" s="14">
        <f>$B$30*$F$6</f>
        <v>4347.45</v>
      </c>
      <c r="H6" s="14">
        <f t="shared" si="1"/>
        <v>405.75</v>
      </c>
      <c r="I6" s="6"/>
      <c r="J6" s="6"/>
    </row>
    <row r="7" spans="1:10" ht="15">
      <c r="A7" s="8" t="s">
        <v>9</v>
      </c>
      <c r="B7" s="8" t="s">
        <v>15</v>
      </c>
      <c r="C7" s="15">
        <f>D7*2</f>
        <v>1618</v>
      </c>
      <c r="D7" s="15">
        <v>809</v>
      </c>
      <c r="E7" s="6"/>
      <c r="F7" s="4">
        <v>8</v>
      </c>
      <c r="G7" s="14">
        <f t="shared" si="0"/>
        <v>3864.4</v>
      </c>
      <c r="H7" s="14">
        <f t="shared" si="1"/>
        <v>360.6666666666667</v>
      </c>
      <c r="I7" s="6"/>
      <c r="J7" s="6"/>
    </row>
    <row r="8" spans="1:10" ht="15">
      <c r="A8" s="8" t="s">
        <v>10</v>
      </c>
      <c r="B8" s="8" t="s">
        <v>16</v>
      </c>
      <c r="C8" s="15">
        <f>D8*2</f>
        <v>2966</v>
      </c>
      <c r="D8" s="15">
        <v>1483</v>
      </c>
      <c r="E8" s="6"/>
      <c r="F8" s="4">
        <v>7</v>
      </c>
      <c r="G8" s="14">
        <f t="shared" si="0"/>
        <v>3381.35</v>
      </c>
      <c r="H8" s="14">
        <f t="shared" si="1"/>
        <v>315.58333333333337</v>
      </c>
      <c r="I8" s="6"/>
      <c r="J8" s="6"/>
    </row>
    <row r="9" spans="1:10" ht="15">
      <c r="A9" s="8" t="s">
        <v>4</v>
      </c>
      <c r="B9" s="9"/>
      <c r="C9" s="15">
        <f>SUM(C4:C8)</f>
        <v>20045.2</v>
      </c>
      <c r="D9" s="15">
        <f>SUM(D4:D8)</f>
        <v>10022.6</v>
      </c>
      <c r="E9" s="6"/>
      <c r="F9" s="4">
        <v>6</v>
      </c>
      <c r="G9" s="14">
        <f t="shared" si="0"/>
        <v>2898.3</v>
      </c>
      <c r="H9" s="14">
        <f t="shared" si="1"/>
        <v>270.5</v>
      </c>
      <c r="I9" s="6"/>
      <c r="J9" s="6"/>
    </row>
    <row r="10" spans="1:10" ht="15">
      <c r="A10" s="12"/>
      <c r="B10" s="13"/>
      <c r="C10" s="12"/>
      <c r="D10" s="12"/>
      <c r="E10" s="6"/>
      <c r="F10" s="4">
        <v>5</v>
      </c>
      <c r="G10" s="14">
        <f t="shared" si="0"/>
        <v>2415.25</v>
      </c>
      <c r="H10" s="14">
        <f t="shared" si="1"/>
        <v>225.41666666666669</v>
      </c>
      <c r="I10" s="6"/>
      <c r="J10" s="6"/>
    </row>
    <row r="11" spans="1:10" ht="15">
      <c r="A11" s="26" t="s">
        <v>75</v>
      </c>
      <c r="B11" s="26"/>
      <c r="C11" s="26"/>
      <c r="D11" s="26"/>
      <c r="E11" s="3"/>
      <c r="F11" s="4">
        <v>4</v>
      </c>
      <c r="G11" s="14">
        <f t="shared" si="0"/>
        <v>1932.2</v>
      </c>
      <c r="H11" s="14">
        <f t="shared" si="1"/>
        <v>180.33333333333334</v>
      </c>
      <c r="I11" s="6"/>
      <c r="J11" s="6"/>
    </row>
    <row r="12" spans="1:10" ht="15">
      <c r="A12" s="8" t="s">
        <v>2</v>
      </c>
      <c r="B12" s="8" t="s">
        <v>3</v>
      </c>
      <c r="C12" s="8" t="s">
        <v>0</v>
      </c>
      <c r="D12" s="8" t="s">
        <v>1</v>
      </c>
      <c r="E12" s="6"/>
      <c r="F12" s="4">
        <v>3</v>
      </c>
      <c r="G12" s="14">
        <f t="shared" si="0"/>
        <v>1449.15</v>
      </c>
      <c r="H12" s="14">
        <f t="shared" si="1"/>
        <v>135.25</v>
      </c>
      <c r="I12" s="6"/>
      <c r="J12" s="6"/>
    </row>
    <row r="13" spans="1:10" ht="15">
      <c r="A13" s="8" t="s">
        <v>56</v>
      </c>
      <c r="B13" s="8" t="s">
        <v>12</v>
      </c>
      <c r="C13" s="15">
        <f>D13*2</f>
        <v>11593.2</v>
      </c>
      <c r="D13" s="15">
        <f>$G$3</f>
        <v>5796.6</v>
      </c>
      <c r="E13" s="6"/>
      <c r="F13" s="4">
        <v>2</v>
      </c>
      <c r="G13" s="14">
        <f t="shared" si="0"/>
        <v>966.1</v>
      </c>
      <c r="H13" s="14">
        <f t="shared" si="1"/>
        <v>90.16666666666667</v>
      </c>
      <c r="I13" s="6"/>
      <c r="J13" s="6"/>
    </row>
    <row r="14" spans="1:10" ht="15">
      <c r="A14" s="8" t="s">
        <v>11</v>
      </c>
      <c r="B14" s="8" t="s">
        <v>14</v>
      </c>
      <c r="C14" s="15">
        <f>D14*2</f>
        <v>7080</v>
      </c>
      <c r="D14" s="15">
        <v>3540</v>
      </c>
      <c r="E14" s="6"/>
      <c r="F14" s="4">
        <v>1</v>
      </c>
      <c r="G14" s="14">
        <f t="shared" si="0"/>
        <v>483.05</v>
      </c>
      <c r="H14" s="14">
        <f t="shared" si="1"/>
        <v>45.083333333333336</v>
      </c>
      <c r="I14" s="6"/>
      <c r="J14" s="6"/>
    </row>
    <row r="15" spans="1:10" ht="15">
      <c r="A15" s="8" t="s">
        <v>8</v>
      </c>
      <c r="B15" s="8" t="s">
        <v>13</v>
      </c>
      <c r="C15" s="15">
        <f>D15*2</f>
        <v>1082</v>
      </c>
      <c r="D15" s="15">
        <f>$H$3</f>
        <v>541</v>
      </c>
      <c r="E15" s="6"/>
      <c r="F15" s="6"/>
      <c r="G15" s="6"/>
      <c r="H15" s="6"/>
      <c r="I15" s="6"/>
      <c r="J15" s="6"/>
    </row>
    <row r="16" spans="1:10" ht="15">
      <c r="A16" s="8" t="s">
        <v>9</v>
      </c>
      <c r="B16" s="8" t="s">
        <v>15</v>
      </c>
      <c r="C16" s="15">
        <f>D16*2</f>
        <v>1618</v>
      </c>
      <c r="D16" s="15">
        <v>809</v>
      </c>
      <c r="E16" s="6"/>
      <c r="F16" s="6"/>
      <c r="G16" s="6"/>
      <c r="H16" s="6"/>
      <c r="I16" s="6"/>
      <c r="J16" s="6"/>
    </row>
    <row r="17" spans="1:10" ht="15">
      <c r="A17" s="8" t="s">
        <v>10</v>
      </c>
      <c r="B17" s="8" t="s">
        <v>16</v>
      </c>
      <c r="C17" s="15">
        <f>D17*2</f>
        <v>2966</v>
      </c>
      <c r="D17" s="15">
        <v>1483</v>
      </c>
      <c r="E17" s="6"/>
      <c r="F17" s="6"/>
      <c r="G17" s="6"/>
      <c r="H17" s="6"/>
      <c r="I17" s="6"/>
      <c r="J17" s="6"/>
    </row>
    <row r="18" spans="1:10" ht="15">
      <c r="A18" s="8" t="s">
        <v>4</v>
      </c>
      <c r="B18" s="9"/>
      <c r="C18" s="15">
        <f>SUM(C13:C17)</f>
        <v>24339.2</v>
      </c>
      <c r="D18" s="15">
        <f>SUM(D13:D17)</f>
        <v>12169.6</v>
      </c>
      <c r="E18" s="6"/>
      <c r="F18" s="6"/>
      <c r="G18" s="6"/>
      <c r="H18" s="6"/>
      <c r="I18" s="6"/>
      <c r="J18" s="6"/>
    </row>
    <row r="19" spans="1:10" ht="15">
      <c r="A19" s="12"/>
      <c r="B19" s="13"/>
      <c r="C19" s="12"/>
      <c r="D19" s="12"/>
      <c r="E19" s="6"/>
      <c r="F19" s="6"/>
      <c r="G19" s="6"/>
      <c r="H19" s="6"/>
      <c r="I19" s="6"/>
      <c r="J19" s="6"/>
    </row>
    <row r="20" spans="1:10" ht="15">
      <c r="A20" s="26" t="s">
        <v>76</v>
      </c>
      <c r="B20" s="26"/>
      <c r="C20" s="26"/>
      <c r="D20" s="26"/>
      <c r="E20" s="6"/>
      <c r="F20" s="6"/>
      <c r="G20" s="6"/>
      <c r="H20" s="6"/>
      <c r="I20" s="6"/>
      <c r="J20" s="6"/>
    </row>
    <row r="21" spans="1:10" ht="15">
      <c r="A21" s="8" t="s">
        <v>2</v>
      </c>
      <c r="B21" s="8" t="s">
        <v>3</v>
      </c>
      <c r="C21" s="8" t="s">
        <v>0</v>
      </c>
      <c r="D21" s="8" t="s">
        <v>1</v>
      </c>
      <c r="E21" s="3"/>
      <c r="F21" s="3"/>
      <c r="G21" s="3"/>
      <c r="H21" s="3"/>
      <c r="I21" s="6"/>
      <c r="J21" s="6"/>
    </row>
    <row r="22" spans="1:10" ht="15">
      <c r="A22" s="8" t="s">
        <v>56</v>
      </c>
      <c r="B22" s="8" t="s">
        <v>12</v>
      </c>
      <c r="C22" s="15">
        <f>D22*2</f>
        <v>11593.2</v>
      </c>
      <c r="D22" s="15">
        <f>$G$3</f>
        <v>5796.6</v>
      </c>
      <c r="E22" s="6"/>
      <c r="F22" s="6"/>
      <c r="G22" s="6"/>
      <c r="H22" s="6"/>
      <c r="I22" s="6"/>
      <c r="J22" s="6"/>
    </row>
    <row r="23" spans="1:10" ht="15">
      <c r="A23" s="8" t="s">
        <v>11</v>
      </c>
      <c r="B23" s="8" t="s">
        <v>14</v>
      </c>
      <c r="C23" s="15">
        <f>D23*2</f>
        <v>8180</v>
      </c>
      <c r="D23" s="15">
        <v>4090</v>
      </c>
      <c r="E23" s="6"/>
      <c r="F23" s="6"/>
      <c r="G23" s="6"/>
      <c r="H23" s="6"/>
      <c r="I23" s="6"/>
      <c r="J23" s="6"/>
    </row>
    <row r="24" spans="1:10" ht="15">
      <c r="A24" s="8" t="s">
        <v>8</v>
      </c>
      <c r="B24" s="8" t="s">
        <v>13</v>
      </c>
      <c r="C24" s="15">
        <f>D24*2</f>
        <v>1082</v>
      </c>
      <c r="D24" s="15">
        <f>$H$3</f>
        <v>541</v>
      </c>
      <c r="E24" s="6"/>
      <c r="F24" s="6"/>
      <c r="G24" s="6"/>
      <c r="H24" s="6"/>
      <c r="I24" s="6"/>
      <c r="J24" s="6"/>
    </row>
    <row r="25" spans="1:10" ht="15">
      <c r="A25" s="8" t="s">
        <v>9</v>
      </c>
      <c r="B25" s="8" t="s">
        <v>15</v>
      </c>
      <c r="C25" s="15">
        <f>D25*2</f>
        <v>1618</v>
      </c>
      <c r="D25" s="15">
        <v>809</v>
      </c>
      <c r="E25" s="6"/>
      <c r="F25" s="6"/>
      <c r="G25" s="6"/>
      <c r="H25" s="6"/>
      <c r="I25" s="6"/>
      <c r="J25" s="6"/>
    </row>
    <row r="26" spans="1:10" ht="15">
      <c r="A26" s="8" t="s">
        <v>10</v>
      </c>
      <c r="B26" s="8" t="s">
        <v>16</v>
      </c>
      <c r="C26" s="15">
        <f>D26*2</f>
        <v>2966</v>
      </c>
      <c r="D26" s="15">
        <v>1483</v>
      </c>
      <c r="E26" s="6"/>
      <c r="F26" s="6"/>
      <c r="G26" s="6"/>
      <c r="H26" s="6"/>
      <c r="I26" s="6"/>
      <c r="J26" s="6"/>
    </row>
    <row r="27" spans="1:10" ht="15">
      <c r="A27" s="8" t="s">
        <v>4</v>
      </c>
      <c r="B27" s="9"/>
      <c r="C27" s="15">
        <f>SUM(C22:C26)</f>
        <v>25439.2</v>
      </c>
      <c r="D27" s="15">
        <f>SUM(D22:D26)</f>
        <v>12719.6</v>
      </c>
      <c r="E27" s="6"/>
      <c r="F27" s="6"/>
      <c r="G27" s="6"/>
      <c r="H27" s="6"/>
      <c r="I27" s="6"/>
      <c r="J27" s="6"/>
    </row>
    <row r="28" spans="1:10" ht="1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5">
      <c r="A29" s="17" t="s">
        <v>73</v>
      </c>
      <c r="B29" s="18" t="s">
        <v>22</v>
      </c>
      <c r="C29" s="17" t="s">
        <v>23</v>
      </c>
      <c r="D29" s="6"/>
      <c r="E29" s="6"/>
      <c r="F29" s="6"/>
      <c r="G29" s="6"/>
      <c r="H29" s="6"/>
      <c r="I29" s="6"/>
      <c r="J29" s="6"/>
    </row>
    <row r="30" spans="1:10" ht="15">
      <c r="A30" s="19" t="s">
        <v>24</v>
      </c>
      <c r="B30" s="20">
        <v>483.05</v>
      </c>
      <c r="C30" s="20">
        <f>541/12</f>
        <v>45.083333333333336</v>
      </c>
      <c r="D30" s="6"/>
      <c r="E30" s="3"/>
      <c r="F30" s="3"/>
      <c r="G30" s="3"/>
      <c r="H30" s="3"/>
      <c r="I30" s="6"/>
      <c r="J30" s="6"/>
    </row>
    <row r="31" spans="1:10" ht="15">
      <c r="A31" s="19" t="s">
        <v>25</v>
      </c>
      <c r="B31" s="20">
        <v>1070.55</v>
      </c>
      <c r="C31" s="20">
        <f>541/12</f>
        <v>45.083333333333336</v>
      </c>
      <c r="D31" s="6"/>
      <c r="E31" s="6"/>
      <c r="F31" s="6"/>
      <c r="G31" s="6"/>
      <c r="H31" s="6"/>
      <c r="I31" s="6"/>
      <c r="J31" s="6"/>
    </row>
    <row r="32" spans="1:10" ht="15">
      <c r="A32" s="3"/>
      <c r="B32" s="6"/>
      <c r="C32" s="6"/>
      <c r="D32" s="6"/>
      <c r="E32" s="6"/>
      <c r="F32" s="6"/>
      <c r="G32" s="6"/>
      <c r="H32" s="6"/>
      <c r="I32" s="6"/>
      <c r="J32" s="6"/>
    </row>
    <row r="33" spans="5:10" ht="15">
      <c r="E33" s="6"/>
      <c r="F33" s="6"/>
      <c r="G33" s="6"/>
      <c r="H33" s="6"/>
      <c r="I33" s="6"/>
      <c r="J33" s="6"/>
    </row>
    <row r="34" spans="5:10" ht="15">
      <c r="E34" s="6"/>
      <c r="F34" s="6"/>
      <c r="G34" s="6"/>
      <c r="H34" s="6"/>
      <c r="I34" s="6"/>
      <c r="J34" s="6"/>
    </row>
    <row r="35" spans="5:10" ht="15">
      <c r="E35" s="6"/>
      <c r="F35" s="6"/>
      <c r="G35" s="6"/>
      <c r="H35" s="6"/>
      <c r="I35" s="6"/>
      <c r="J35" s="6"/>
    </row>
    <row r="36" spans="5:10" ht="15">
      <c r="E36" s="6"/>
      <c r="F36" s="6"/>
      <c r="G36" s="6"/>
      <c r="H36" s="6"/>
      <c r="I36" s="6"/>
      <c r="J36" s="6"/>
    </row>
    <row r="37" spans="5:10" ht="15">
      <c r="E37" s="6"/>
      <c r="F37" s="6"/>
      <c r="G37" s="6"/>
      <c r="H37" s="6"/>
      <c r="I37" s="6"/>
      <c r="J37" s="6"/>
    </row>
    <row r="38" spans="5:10" ht="15">
      <c r="E38" s="6"/>
      <c r="F38" s="6"/>
      <c r="G38" s="6"/>
      <c r="H38" s="6"/>
      <c r="I38" s="6"/>
      <c r="J38" s="6"/>
    </row>
    <row r="39" spans="5:10" ht="15">
      <c r="E39" s="6"/>
      <c r="F39" s="6"/>
      <c r="G39" s="6"/>
      <c r="H39" s="6"/>
      <c r="I39" s="6"/>
      <c r="J39" s="6"/>
    </row>
    <row r="40" spans="5:10" ht="15">
      <c r="E40" s="6"/>
      <c r="F40" s="6"/>
      <c r="G40" s="6"/>
      <c r="H40" s="6"/>
      <c r="I40" s="6"/>
      <c r="J40" s="6"/>
    </row>
    <row r="41" spans="5:10" ht="15">
      <c r="E41" s="6"/>
      <c r="F41" s="6"/>
      <c r="G41" s="6"/>
      <c r="H41" s="6"/>
      <c r="I41" s="6"/>
      <c r="J41" s="6"/>
    </row>
    <row r="42" spans="5:10" ht="15">
      <c r="E42" s="6"/>
      <c r="F42" s="6"/>
      <c r="G42" s="6"/>
      <c r="H42" s="6"/>
      <c r="I42" s="6"/>
      <c r="J42" s="6"/>
    </row>
    <row r="43" spans="5:10" ht="15">
      <c r="E43" s="6"/>
      <c r="F43" s="6"/>
      <c r="G43" s="6"/>
      <c r="H43" s="6"/>
      <c r="I43" s="6"/>
      <c r="J43" s="6"/>
    </row>
    <row r="44" spans="5:10" ht="15">
      <c r="E44" s="6"/>
      <c r="F44" s="6"/>
      <c r="G44" s="6"/>
      <c r="H44" s="6"/>
      <c r="I44" s="6"/>
      <c r="J44" s="6"/>
    </row>
    <row r="45" spans="5:10" ht="15">
      <c r="E45" s="6"/>
      <c r="F45" s="6"/>
      <c r="G45" s="6"/>
      <c r="H45" s="6"/>
      <c r="I45" s="6"/>
      <c r="J45" s="6"/>
    </row>
    <row r="46" spans="5:10" ht="15">
      <c r="E46" s="6"/>
      <c r="F46" s="6"/>
      <c r="G46" s="6"/>
      <c r="H46" s="6"/>
      <c r="I46" s="6"/>
      <c r="J46" s="6"/>
    </row>
    <row r="47" spans="5:10" ht="15">
      <c r="E47" s="6"/>
      <c r="F47" s="6"/>
      <c r="G47" s="6"/>
      <c r="H47" s="6"/>
      <c r="I47" s="6"/>
      <c r="J47" s="6"/>
    </row>
    <row r="48" spans="5:10" ht="15">
      <c r="E48" s="6"/>
      <c r="F48" s="6"/>
      <c r="G48" s="6"/>
      <c r="H48" s="6"/>
      <c r="I48" s="6"/>
      <c r="J48" s="6"/>
    </row>
    <row r="49" spans="5:10" ht="15">
      <c r="E49" s="6"/>
      <c r="F49" s="6"/>
      <c r="G49" s="6"/>
      <c r="H49" s="6"/>
      <c r="I49" s="6"/>
      <c r="J49" s="6"/>
    </row>
    <row r="50" spans="5:10" ht="15">
      <c r="E50" s="6"/>
      <c r="F50" s="6"/>
      <c r="G50" s="6"/>
      <c r="H50" s="6"/>
      <c r="I50" s="6"/>
      <c r="J50" s="6"/>
    </row>
    <row r="51" spans="5:10" ht="15">
      <c r="E51" s="6"/>
      <c r="F51" s="6"/>
      <c r="G51" s="6"/>
      <c r="H51" s="6"/>
      <c r="I51" s="6"/>
      <c r="J51" s="6"/>
    </row>
    <row r="52" spans="5:10" ht="15">
      <c r="E52" s="6"/>
      <c r="F52" s="6"/>
      <c r="G52" s="6"/>
      <c r="H52" s="6"/>
      <c r="I52" s="6"/>
      <c r="J52" s="6"/>
    </row>
    <row r="53" spans="5:10" ht="15">
      <c r="E53" s="6"/>
      <c r="F53" s="6"/>
      <c r="G53" s="6"/>
      <c r="H53" s="6"/>
      <c r="I53" s="6"/>
      <c r="J53" s="6"/>
    </row>
    <row r="54" spans="5:10" ht="15">
      <c r="E54" s="6"/>
      <c r="F54" s="6"/>
      <c r="G54" s="6"/>
      <c r="H54" s="6"/>
      <c r="I54" s="6"/>
      <c r="J54" s="6"/>
    </row>
    <row r="55" spans="5:10" ht="15">
      <c r="E55" s="6"/>
      <c r="F55" s="6"/>
      <c r="G55" s="6"/>
      <c r="H55" s="6"/>
      <c r="I55" s="6"/>
      <c r="J55" s="6"/>
    </row>
    <row r="56" spans="5:9" ht="15">
      <c r="E56" s="6"/>
      <c r="F56" s="6"/>
      <c r="G56" s="6"/>
      <c r="H56" s="6"/>
      <c r="I56" s="6"/>
    </row>
    <row r="57" spans="5:10" ht="15">
      <c r="E57" s="6"/>
      <c r="F57" s="6"/>
      <c r="G57" s="6"/>
      <c r="H57" s="6"/>
      <c r="I57" s="6"/>
      <c r="J57" s="6"/>
    </row>
    <row r="58" spans="5:10" ht="15">
      <c r="E58" s="6"/>
      <c r="F58" s="6"/>
      <c r="G58" s="6"/>
      <c r="H58" s="6"/>
      <c r="I58" s="6"/>
      <c r="J58" s="6"/>
    </row>
    <row r="59" spans="5:10" ht="15">
      <c r="E59" s="6"/>
      <c r="F59" s="6"/>
      <c r="G59" s="6"/>
      <c r="H59" s="6"/>
      <c r="I59" s="6"/>
      <c r="J59" s="6"/>
    </row>
  </sheetData>
  <sheetProtection/>
  <mergeCells count="4">
    <mergeCell ref="A1:D1"/>
    <mergeCell ref="A2:D2"/>
    <mergeCell ref="A11:D11"/>
    <mergeCell ref="A20:D2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41">
      <selection activeCell="B59" sqref="B59"/>
    </sheetView>
  </sheetViews>
  <sheetFormatPr defaultColWidth="9.140625" defaultRowHeight="15"/>
  <cols>
    <col min="1" max="1" width="19.00390625" style="2" bestFit="1" customWidth="1"/>
    <col min="2" max="2" width="15.8515625" style="2" bestFit="1" customWidth="1"/>
    <col min="3" max="3" width="14.8515625" style="2" bestFit="1" customWidth="1"/>
    <col min="4" max="4" width="11.7109375" style="2" bestFit="1" customWidth="1"/>
    <col min="5" max="5" width="9.140625" style="2" customWidth="1"/>
    <col min="6" max="6" width="5.7109375" style="2" bestFit="1" customWidth="1"/>
    <col min="7" max="7" width="7.57421875" style="2" bestFit="1" customWidth="1"/>
    <col min="8" max="8" width="6.140625" style="2" bestFit="1" customWidth="1"/>
    <col min="9" max="9" width="9.140625" style="2" customWidth="1"/>
    <col min="10" max="10" width="22.421875" style="2" bestFit="1" customWidth="1"/>
    <col min="11" max="16384" width="9.140625" style="2" customWidth="1"/>
  </cols>
  <sheetData>
    <row r="1" spans="1:9" ht="27">
      <c r="A1" s="27" t="s">
        <v>77</v>
      </c>
      <c r="B1" s="27"/>
      <c r="C1" s="27"/>
      <c r="D1" s="27"/>
      <c r="E1" s="7"/>
      <c r="F1" s="7"/>
      <c r="G1" s="16"/>
      <c r="H1" s="7"/>
      <c r="I1" s="7"/>
    </row>
    <row r="2" spans="1:10" ht="15">
      <c r="A2" s="26" t="s">
        <v>79</v>
      </c>
      <c r="B2" s="26"/>
      <c r="C2" s="26"/>
      <c r="D2" s="26"/>
      <c r="E2" s="3"/>
      <c r="F2" s="4" t="s">
        <v>26</v>
      </c>
      <c r="G2" s="5" t="s">
        <v>27</v>
      </c>
      <c r="H2" s="5" t="s">
        <v>28</v>
      </c>
      <c r="I2" s="6"/>
      <c r="J2" s="6"/>
    </row>
    <row r="3" spans="1:10" ht="15">
      <c r="A3" s="8" t="s">
        <v>2</v>
      </c>
      <c r="B3" s="8" t="s">
        <v>3</v>
      </c>
      <c r="C3" s="8" t="s">
        <v>0</v>
      </c>
      <c r="D3" s="8" t="s">
        <v>1</v>
      </c>
      <c r="E3" s="6"/>
      <c r="F3" s="4">
        <v>12</v>
      </c>
      <c r="G3" s="14">
        <f aca="true" t="shared" si="0" ref="G3:G14">$B$57*F3</f>
        <v>6076.200000000001</v>
      </c>
      <c r="H3" s="14">
        <f aca="true" t="shared" si="1" ref="H3:H14">$C$57*F3</f>
        <v>650</v>
      </c>
      <c r="I3" s="6"/>
      <c r="J3" s="6"/>
    </row>
    <row r="4" spans="1:10" ht="15">
      <c r="A4" s="8" t="s">
        <v>56</v>
      </c>
      <c r="B4" s="8" t="s">
        <v>12</v>
      </c>
      <c r="C4" s="15">
        <f>D4*2</f>
        <v>12152.400000000001</v>
      </c>
      <c r="D4" s="15">
        <f>G3</f>
        <v>6076.200000000001</v>
      </c>
      <c r="E4" s="6"/>
      <c r="F4" s="4">
        <v>11</v>
      </c>
      <c r="G4" s="14">
        <f t="shared" si="0"/>
        <v>5569.85</v>
      </c>
      <c r="H4" s="14">
        <f t="shared" si="1"/>
        <v>595.8333333333333</v>
      </c>
      <c r="I4" s="6"/>
      <c r="J4" s="6"/>
    </row>
    <row r="5" spans="1:10" ht="15">
      <c r="A5" s="8" t="s">
        <v>7</v>
      </c>
      <c r="B5" s="8" t="s">
        <v>14</v>
      </c>
      <c r="C5" s="15">
        <f>D5*2</f>
        <v>2786</v>
      </c>
      <c r="D5" s="15">
        <v>1393</v>
      </c>
      <c r="E5" s="6"/>
      <c r="F5" s="4">
        <v>10</v>
      </c>
      <c r="G5" s="14">
        <f t="shared" si="0"/>
        <v>5063.5</v>
      </c>
      <c r="H5" s="14">
        <f t="shared" si="1"/>
        <v>541.6666666666666</v>
      </c>
      <c r="I5" s="6"/>
      <c r="J5" s="6"/>
    </row>
    <row r="6" spans="1:10" ht="15">
      <c r="A6" s="8" t="s">
        <v>8</v>
      </c>
      <c r="B6" s="8" t="s">
        <v>13</v>
      </c>
      <c r="C6" s="15">
        <f>D6*2</f>
        <v>1300</v>
      </c>
      <c r="D6" s="15">
        <f>H3</f>
        <v>650</v>
      </c>
      <c r="E6" s="6"/>
      <c r="F6" s="4">
        <v>9</v>
      </c>
      <c r="G6" s="14">
        <f t="shared" si="0"/>
        <v>4557.150000000001</v>
      </c>
      <c r="H6" s="14">
        <f t="shared" si="1"/>
        <v>487.5</v>
      </c>
      <c r="I6" s="6"/>
      <c r="J6" s="6"/>
    </row>
    <row r="7" spans="1:10" ht="15">
      <c r="A7" s="8" t="s">
        <v>9</v>
      </c>
      <c r="B7" s="8" t="s">
        <v>15</v>
      </c>
      <c r="C7" s="15">
        <f>D7*2</f>
        <v>1618</v>
      </c>
      <c r="D7" s="15">
        <v>809</v>
      </c>
      <c r="E7" s="6"/>
      <c r="F7" s="4">
        <v>8</v>
      </c>
      <c r="G7" s="14">
        <f t="shared" si="0"/>
        <v>4050.8</v>
      </c>
      <c r="H7" s="14">
        <f t="shared" si="1"/>
        <v>433.3333333333333</v>
      </c>
      <c r="I7" s="6"/>
      <c r="J7" s="6"/>
    </row>
    <row r="8" spans="1:10" ht="15">
      <c r="A8" s="8" t="s">
        <v>10</v>
      </c>
      <c r="B8" s="8" t="s">
        <v>16</v>
      </c>
      <c r="C8" s="15">
        <f>D8*2</f>
        <v>1812</v>
      </c>
      <c r="D8" s="15">
        <v>906</v>
      </c>
      <c r="E8" s="6"/>
      <c r="F8" s="4">
        <v>7</v>
      </c>
      <c r="G8" s="14">
        <f t="shared" si="0"/>
        <v>3544.4500000000003</v>
      </c>
      <c r="H8" s="14">
        <f t="shared" si="1"/>
        <v>379.16666666666663</v>
      </c>
      <c r="I8" s="6"/>
      <c r="J8" s="6"/>
    </row>
    <row r="9" spans="1:10" ht="15">
      <c r="A9" s="8" t="s">
        <v>4</v>
      </c>
      <c r="B9" s="9"/>
      <c r="C9" s="15">
        <f>SUM(C4:C8)</f>
        <v>19668.4</v>
      </c>
      <c r="D9" s="15">
        <f>SUM(D4:D8)</f>
        <v>9834.2</v>
      </c>
      <c r="E9" s="6"/>
      <c r="F9" s="4">
        <v>6</v>
      </c>
      <c r="G9" s="14">
        <f t="shared" si="0"/>
        <v>3038.1000000000004</v>
      </c>
      <c r="H9" s="14">
        <f t="shared" si="1"/>
        <v>325</v>
      </c>
      <c r="I9" s="6"/>
      <c r="J9" s="6"/>
    </row>
    <row r="10" spans="1:10" ht="15">
      <c r="A10" s="12"/>
      <c r="B10" s="13"/>
      <c r="C10" s="12"/>
      <c r="D10" s="12"/>
      <c r="E10" s="6"/>
      <c r="F10" s="4">
        <v>5</v>
      </c>
      <c r="G10" s="14">
        <f t="shared" si="0"/>
        <v>2531.75</v>
      </c>
      <c r="H10" s="14">
        <f t="shared" si="1"/>
        <v>270.8333333333333</v>
      </c>
      <c r="I10" s="6"/>
      <c r="J10" s="6"/>
    </row>
    <row r="11" spans="1:10" ht="15">
      <c r="A11" s="26" t="s">
        <v>80</v>
      </c>
      <c r="B11" s="26"/>
      <c r="C11" s="26"/>
      <c r="D11" s="26"/>
      <c r="E11" s="3"/>
      <c r="F11" s="4">
        <v>4</v>
      </c>
      <c r="G11" s="14">
        <f t="shared" si="0"/>
        <v>2025.4</v>
      </c>
      <c r="H11" s="14">
        <f t="shared" si="1"/>
        <v>216.66666666666666</v>
      </c>
      <c r="I11" s="6"/>
      <c r="J11" s="6"/>
    </row>
    <row r="12" spans="1:10" ht="15">
      <c r="A12" s="8" t="s">
        <v>2</v>
      </c>
      <c r="B12" s="8" t="s">
        <v>3</v>
      </c>
      <c r="C12" s="8" t="s">
        <v>0</v>
      </c>
      <c r="D12" s="8" t="s">
        <v>1</v>
      </c>
      <c r="E12" s="6"/>
      <c r="F12" s="4">
        <v>3</v>
      </c>
      <c r="G12" s="14">
        <f t="shared" si="0"/>
        <v>1519.0500000000002</v>
      </c>
      <c r="H12" s="14">
        <f t="shared" si="1"/>
        <v>162.5</v>
      </c>
      <c r="I12" s="6"/>
      <c r="J12" s="6"/>
    </row>
    <row r="13" spans="1:10" ht="15">
      <c r="A13" s="8" t="s">
        <v>56</v>
      </c>
      <c r="B13" s="8" t="s">
        <v>12</v>
      </c>
      <c r="C13" s="15">
        <f>D13*2</f>
        <v>12152.400000000001</v>
      </c>
      <c r="D13" s="15">
        <f>D4</f>
        <v>6076.200000000001</v>
      </c>
      <c r="E13" s="6"/>
      <c r="F13" s="4">
        <v>2</v>
      </c>
      <c r="G13" s="14">
        <f t="shared" si="0"/>
        <v>1012.7</v>
      </c>
      <c r="H13" s="14">
        <f t="shared" si="1"/>
        <v>108.33333333333333</v>
      </c>
      <c r="I13" s="6"/>
      <c r="J13" s="6"/>
    </row>
    <row r="14" spans="1:10" ht="15">
      <c r="A14" s="8" t="s">
        <v>7</v>
      </c>
      <c r="B14" s="8" t="s">
        <v>14</v>
      </c>
      <c r="C14" s="15">
        <f>D14*2</f>
        <v>2786</v>
      </c>
      <c r="D14" s="15">
        <v>1393</v>
      </c>
      <c r="E14" s="6"/>
      <c r="F14" s="4">
        <v>1</v>
      </c>
      <c r="G14" s="14">
        <f t="shared" si="0"/>
        <v>506.35</v>
      </c>
      <c r="H14" s="14">
        <f t="shared" si="1"/>
        <v>54.166666666666664</v>
      </c>
      <c r="I14" s="6"/>
      <c r="J14" s="6"/>
    </row>
    <row r="15" spans="1:10" ht="15">
      <c r="A15" s="8" t="s">
        <v>8</v>
      </c>
      <c r="B15" s="8" t="s">
        <v>13</v>
      </c>
      <c r="C15" s="15">
        <f>D15*2</f>
        <v>1300</v>
      </c>
      <c r="D15" s="15">
        <f>D6</f>
        <v>650</v>
      </c>
      <c r="E15" s="6"/>
      <c r="F15" s="6"/>
      <c r="G15" s="6"/>
      <c r="H15" s="6"/>
      <c r="I15" s="6"/>
      <c r="J15" s="6"/>
    </row>
    <row r="16" spans="1:10" ht="15">
      <c r="A16" s="8" t="s">
        <v>9</v>
      </c>
      <c r="B16" s="8" t="s">
        <v>15</v>
      </c>
      <c r="C16" s="15">
        <f>D16*2</f>
        <v>1618</v>
      </c>
      <c r="D16" s="15">
        <v>809</v>
      </c>
      <c r="E16" s="6"/>
      <c r="F16" s="6"/>
      <c r="G16" s="6"/>
      <c r="H16" s="6"/>
      <c r="I16" s="6"/>
      <c r="J16" s="6"/>
    </row>
    <row r="17" spans="1:10" ht="15">
      <c r="A17" s="8" t="s">
        <v>10</v>
      </c>
      <c r="B17" s="8" t="s">
        <v>16</v>
      </c>
      <c r="C17" s="15">
        <f>D17*2</f>
        <v>2966</v>
      </c>
      <c r="D17" s="15">
        <v>1483</v>
      </c>
      <c r="E17" s="6"/>
      <c r="F17" s="6"/>
      <c r="G17" s="6"/>
      <c r="H17" s="6"/>
      <c r="I17" s="6"/>
      <c r="J17" s="6"/>
    </row>
    <row r="18" spans="1:10" ht="15">
      <c r="A18" s="8" t="s">
        <v>4</v>
      </c>
      <c r="B18" s="9"/>
      <c r="C18" s="15">
        <f>SUM(C13:C17)</f>
        <v>20822.4</v>
      </c>
      <c r="D18" s="15">
        <f>SUM(D13:D17)</f>
        <v>10411.2</v>
      </c>
      <c r="E18" s="6"/>
      <c r="F18" s="6"/>
      <c r="G18" s="6"/>
      <c r="H18" s="6"/>
      <c r="I18" s="6"/>
      <c r="J18" s="6"/>
    </row>
    <row r="19" spans="1:10" ht="15">
      <c r="A19" s="12"/>
      <c r="B19" s="13"/>
      <c r="C19" s="12"/>
      <c r="D19" s="12"/>
      <c r="E19" s="6"/>
      <c r="F19" s="6"/>
      <c r="G19" s="6"/>
      <c r="H19" s="6"/>
      <c r="I19" s="6"/>
      <c r="J19" s="6"/>
    </row>
    <row r="20" spans="1:10" ht="15">
      <c r="A20" s="26" t="s">
        <v>81</v>
      </c>
      <c r="B20" s="26"/>
      <c r="C20" s="26"/>
      <c r="D20" s="26"/>
      <c r="E20" s="6"/>
      <c r="F20" s="6"/>
      <c r="G20" s="6"/>
      <c r="H20" s="6"/>
      <c r="I20" s="6"/>
      <c r="J20" s="6"/>
    </row>
    <row r="21" spans="1:10" ht="15">
      <c r="A21" s="8" t="s">
        <v>2</v>
      </c>
      <c r="B21" s="8" t="s">
        <v>3</v>
      </c>
      <c r="C21" s="8" t="s">
        <v>0</v>
      </c>
      <c r="D21" s="8" t="s">
        <v>1</v>
      </c>
      <c r="E21" s="3"/>
      <c r="F21" s="3"/>
      <c r="G21" s="3"/>
      <c r="H21" s="3"/>
      <c r="I21" s="6"/>
      <c r="J21" s="6"/>
    </row>
    <row r="22" spans="1:10" ht="15">
      <c r="A22" s="8" t="s">
        <v>56</v>
      </c>
      <c r="B22" s="8" t="s">
        <v>12</v>
      </c>
      <c r="C22" s="15">
        <f>D22*2</f>
        <v>12152.400000000001</v>
      </c>
      <c r="D22" s="15">
        <f>D4</f>
        <v>6076.200000000001</v>
      </c>
      <c r="E22" s="6"/>
      <c r="F22" s="6"/>
      <c r="G22" s="6"/>
      <c r="H22" s="6"/>
      <c r="I22" s="6"/>
      <c r="J22" s="6"/>
    </row>
    <row r="23" spans="1:10" ht="15">
      <c r="A23" s="8" t="s">
        <v>11</v>
      </c>
      <c r="B23" s="8" t="s">
        <v>14</v>
      </c>
      <c r="C23" s="15">
        <f>D23*2</f>
        <v>7080</v>
      </c>
      <c r="D23" s="15">
        <v>3540</v>
      </c>
      <c r="E23" s="6"/>
      <c r="F23" s="6"/>
      <c r="G23" s="6"/>
      <c r="H23" s="6"/>
      <c r="I23" s="6"/>
      <c r="J23" s="6"/>
    </row>
    <row r="24" spans="1:10" ht="15">
      <c r="A24" s="8" t="s">
        <v>8</v>
      </c>
      <c r="B24" s="8" t="s">
        <v>13</v>
      </c>
      <c r="C24" s="15">
        <f>D24*2</f>
        <v>1300</v>
      </c>
      <c r="D24" s="15">
        <f>D6</f>
        <v>650</v>
      </c>
      <c r="E24" s="6"/>
      <c r="F24" s="6"/>
      <c r="G24" s="6"/>
      <c r="H24" s="6"/>
      <c r="I24" s="6"/>
      <c r="J24" s="6"/>
    </row>
    <row r="25" spans="1:10" ht="15">
      <c r="A25" s="8" t="s">
        <v>9</v>
      </c>
      <c r="B25" s="8" t="s">
        <v>15</v>
      </c>
      <c r="C25" s="15">
        <f>D25*2</f>
        <v>1618</v>
      </c>
      <c r="D25" s="15">
        <v>809</v>
      </c>
      <c r="E25" s="6"/>
      <c r="F25" s="6"/>
      <c r="G25" s="6"/>
      <c r="H25" s="6"/>
      <c r="I25" s="6"/>
      <c r="J25" s="6"/>
    </row>
    <row r="26" spans="1:10" ht="15">
      <c r="A26" s="8" t="s">
        <v>10</v>
      </c>
      <c r="B26" s="8" t="s">
        <v>16</v>
      </c>
      <c r="C26" s="15">
        <f>D26*2</f>
        <v>1812</v>
      </c>
      <c r="D26" s="15">
        <v>906</v>
      </c>
      <c r="E26" s="6"/>
      <c r="F26" s="6"/>
      <c r="G26" s="6"/>
      <c r="H26" s="6"/>
      <c r="I26" s="6"/>
      <c r="J26" s="6"/>
    </row>
    <row r="27" spans="1:10" ht="15">
      <c r="A27" s="8" t="s">
        <v>4</v>
      </c>
      <c r="B27" s="9"/>
      <c r="C27" s="15">
        <f>SUM(C22:C26)</f>
        <v>23962.4</v>
      </c>
      <c r="D27" s="15">
        <f>SUM(D22:D26)</f>
        <v>11981.2</v>
      </c>
      <c r="E27" s="6"/>
      <c r="F27" s="6"/>
      <c r="G27" s="6"/>
      <c r="H27" s="6"/>
      <c r="I27" s="6"/>
      <c r="J27" s="6"/>
    </row>
    <row r="28" spans="1:10" ht="15">
      <c r="A28" s="12"/>
      <c r="B28" s="13"/>
      <c r="C28" s="12"/>
      <c r="D28" s="12"/>
      <c r="E28" s="6"/>
      <c r="F28" s="6"/>
      <c r="G28" s="6"/>
      <c r="H28" s="6"/>
      <c r="I28" s="6"/>
      <c r="J28" s="6"/>
    </row>
    <row r="29" spans="1:10" ht="15">
      <c r="A29" s="26" t="s">
        <v>82</v>
      </c>
      <c r="B29" s="26"/>
      <c r="C29" s="26"/>
      <c r="D29" s="26"/>
      <c r="E29" s="6"/>
      <c r="F29" s="6"/>
      <c r="G29" s="6"/>
      <c r="H29" s="6"/>
      <c r="I29" s="6"/>
      <c r="J29" s="6"/>
    </row>
    <row r="30" spans="1:10" ht="15">
      <c r="A30" s="8" t="s">
        <v>2</v>
      </c>
      <c r="B30" s="8" t="s">
        <v>3</v>
      </c>
      <c r="C30" s="8" t="s">
        <v>0</v>
      </c>
      <c r="D30" s="8" t="s">
        <v>1</v>
      </c>
      <c r="E30" s="3"/>
      <c r="F30" s="3"/>
      <c r="G30" s="3"/>
      <c r="H30" s="3"/>
      <c r="I30" s="6"/>
      <c r="J30" s="6"/>
    </row>
    <row r="31" spans="1:10" ht="15">
      <c r="A31" s="8" t="s">
        <v>56</v>
      </c>
      <c r="B31" s="8" t="s">
        <v>12</v>
      </c>
      <c r="C31" s="15">
        <f>D31*2</f>
        <v>12152.400000000001</v>
      </c>
      <c r="D31" s="15">
        <f>D4</f>
        <v>6076.200000000001</v>
      </c>
      <c r="E31" s="6"/>
      <c r="F31" s="6"/>
      <c r="G31" s="6"/>
      <c r="H31" s="6"/>
      <c r="I31" s="6"/>
      <c r="J31" s="6"/>
    </row>
    <row r="32" spans="1:10" ht="15">
      <c r="A32" s="8" t="s">
        <v>11</v>
      </c>
      <c r="B32" s="8" t="s">
        <v>14</v>
      </c>
      <c r="C32" s="15">
        <f>D32*2</f>
        <v>7080</v>
      </c>
      <c r="D32" s="15">
        <v>3540</v>
      </c>
      <c r="E32" s="6"/>
      <c r="F32" s="6"/>
      <c r="G32" s="6"/>
      <c r="H32" s="6"/>
      <c r="I32" s="6"/>
      <c r="J32" s="6"/>
    </row>
    <row r="33" spans="1:10" ht="15">
      <c r="A33" s="8" t="s">
        <v>8</v>
      </c>
      <c r="B33" s="8" t="s">
        <v>13</v>
      </c>
      <c r="C33" s="15">
        <f>D33*2</f>
        <v>1300</v>
      </c>
      <c r="D33" s="15">
        <f>D6</f>
        <v>650</v>
      </c>
      <c r="E33" s="6"/>
      <c r="F33" s="6"/>
      <c r="G33" s="6"/>
      <c r="H33" s="6"/>
      <c r="I33" s="6"/>
      <c r="J33" s="6"/>
    </row>
    <row r="34" spans="1:10" ht="15">
      <c r="A34" s="8" t="s">
        <v>9</v>
      </c>
      <c r="B34" s="8" t="s">
        <v>15</v>
      </c>
      <c r="C34" s="15">
        <f>D34*2</f>
        <v>1618</v>
      </c>
      <c r="D34" s="15">
        <v>809</v>
      </c>
      <c r="E34" s="6"/>
      <c r="F34" s="6"/>
      <c r="G34" s="6"/>
      <c r="H34" s="6"/>
      <c r="I34" s="6"/>
      <c r="J34" s="6"/>
    </row>
    <row r="35" spans="1:10" ht="15">
      <c r="A35" s="8" t="s">
        <v>10</v>
      </c>
      <c r="B35" s="8" t="s">
        <v>16</v>
      </c>
      <c r="C35" s="15">
        <f>D35*2</f>
        <v>2966</v>
      </c>
      <c r="D35" s="15">
        <v>1483</v>
      </c>
      <c r="E35" s="6"/>
      <c r="F35" s="6"/>
      <c r="G35" s="6"/>
      <c r="H35" s="6"/>
      <c r="I35" s="6"/>
      <c r="J35" s="6"/>
    </row>
    <row r="36" spans="1:10" ht="15">
      <c r="A36" s="8" t="s">
        <v>4</v>
      </c>
      <c r="B36" s="9"/>
      <c r="C36" s="15">
        <f>SUM(C31:C35)</f>
        <v>25116.4</v>
      </c>
      <c r="D36" s="15">
        <f>SUM(D31:D35)</f>
        <v>12558.2</v>
      </c>
      <c r="E36" s="6"/>
      <c r="F36" s="6"/>
      <c r="G36" s="6"/>
      <c r="H36" s="6"/>
      <c r="I36" s="6"/>
      <c r="J36" s="6"/>
    </row>
    <row r="37" spans="1:10" ht="15">
      <c r="A37" s="12"/>
      <c r="B37" s="13"/>
      <c r="C37" s="12"/>
      <c r="D37" s="12"/>
      <c r="E37" s="6"/>
      <c r="F37" s="6"/>
      <c r="G37" s="6"/>
      <c r="H37" s="6"/>
      <c r="I37" s="6"/>
      <c r="J37" s="6"/>
    </row>
    <row r="38" spans="1:10" ht="15">
      <c r="A38" s="26" t="s">
        <v>83</v>
      </c>
      <c r="B38" s="26"/>
      <c r="C38" s="26"/>
      <c r="D38" s="26"/>
      <c r="E38" s="6"/>
      <c r="F38" s="6"/>
      <c r="G38" s="6"/>
      <c r="H38" s="6"/>
      <c r="I38" s="6"/>
      <c r="J38" s="6"/>
    </row>
    <row r="39" spans="1:10" ht="15">
      <c r="A39" s="8" t="s">
        <v>2</v>
      </c>
      <c r="B39" s="8" t="s">
        <v>3</v>
      </c>
      <c r="C39" s="8" t="s">
        <v>0</v>
      </c>
      <c r="D39" s="8" t="s">
        <v>1</v>
      </c>
      <c r="E39" s="6"/>
      <c r="F39" s="6"/>
      <c r="G39" s="6"/>
      <c r="H39" s="6"/>
      <c r="I39" s="6"/>
      <c r="J39" s="6"/>
    </row>
    <row r="40" spans="1:10" ht="15">
      <c r="A40" s="8" t="s">
        <v>56</v>
      </c>
      <c r="B40" s="8" t="s">
        <v>12</v>
      </c>
      <c r="C40" s="15">
        <f>D40*2</f>
        <v>12152.400000000001</v>
      </c>
      <c r="D40" s="15">
        <f>D4</f>
        <v>6076.200000000001</v>
      </c>
      <c r="E40" s="6"/>
      <c r="F40" s="6"/>
      <c r="G40" s="6"/>
      <c r="H40" s="6"/>
      <c r="I40" s="6"/>
      <c r="J40" s="6"/>
    </row>
    <row r="41" spans="1:10" ht="15">
      <c r="A41" s="8" t="s">
        <v>11</v>
      </c>
      <c r="B41" s="8" t="s">
        <v>14</v>
      </c>
      <c r="C41" s="15">
        <f>D41*2</f>
        <v>6788</v>
      </c>
      <c r="D41" s="15">
        <v>3394</v>
      </c>
      <c r="E41" s="6"/>
      <c r="F41" s="6"/>
      <c r="G41" s="6"/>
      <c r="H41" s="6"/>
      <c r="I41" s="6"/>
      <c r="J41" s="6"/>
    </row>
    <row r="42" spans="1:10" ht="15">
      <c r="A42" s="8" t="s">
        <v>8</v>
      </c>
      <c r="B42" s="8" t="s">
        <v>13</v>
      </c>
      <c r="C42" s="15">
        <f>D42*2</f>
        <v>1300</v>
      </c>
      <c r="D42" s="15">
        <f>D6</f>
        <v>650</v>
      </c>
      <c r="E42" s="6"/>
      <c r="F42" s="6"/>
      <c r="G42" s="6"/>
      <c r="H42" s="6"/>
      <c r="I42" s="6"/>
      <c r="J42" s="6"/>
    </row>
    <row r="43" spans="1:10" ht="15">
      <c r="A43" s="8" t="s">
        <v>9</v>
      </c>
      <c r="B43" s="8" t="s">
        <v>15</v>
      </c>
      <c r="C43" s="15">
        <f>D43*2</f>
        <v>1618</v>
      </c>
      <c r="D43" s="15">
        <v>809</v>
      </c>
      <c r="E43" s="6"/>
      <c r="F43" s="6"/>
      <c r="G43" s="6"/>
      <c r="H43" s="6"/>
      <c r="I43" s="6"/>
      <c r="J43" s="6"/>
    </row>
    <row r="44" spans="1:10" ht="15">
      <c r="A44" s="8" t="s">
        <v>10</v>
      </c>
      <c r="B44" s="8" t="s">
        <v>16</v>
      </c>
      <c r="C44" s="15">
        <f>D44*2</f>
        <v>1812</v>
      </c>
      <c r="D44" s="15">
        <v>906</v>
      </c>
      <c r="E44" s="6"/>
      <c r="F44" s="6"/>
      <c r="G44" s="6"/>
      <c r="H44" s="6"/>
      <c r="I44" s="6"/>
      <c r="J44" s="6"/>
    </row>
    <row r="45" spans="1:10" ht="15">
      <c r="A45" s="8" t="s">
        <v>4</v>
      </c>
      <c r="B45" s="9"/>
      <c r="C45" s="15">
        <f>SUM(C40:C44)</f>
        <v>23670.4</v>
      </c>
      <c r="D45" s="15">
        <f>SUM(D40:D44)</f>
        <v>11835.2</v>
      </c>
      <c r="E45" s="6"/>
      <c r="F45" s="6"/>
      <c r="G45" s="6"/>
      <c r="H45" s="6"/>
      <c r="I45" s="6"/>
      <c r="J45" s="6"/>
    </row>
    <row r="46" spans="1:10" ht="15">
      <c r="A46" s="12"/>
      <c r="B46" s="13"/>
      <c r="C46" s="12"/>
      <c r="D46" s="12"/>
      <c r="E46" s="6"/>
      <c r="F46" s="6"/>
      <c r="G46" s="6"/>
      <c r="H46" s="6"/>
      <c r="I46" s="6"/>
      <c r="J46" s="6"/>
    </row>
    <row r="47" spans="1:10" ht="15">
      <c r="A47" s="26" t="s">
        <v>84</v>
      </c>
      <c r="B47" s="26"/>
      <c r="C47" s="26"/>
      <c r="D47" s="26"/>
      <c r="E47" s="6"/>
      <c r="F47" s="6"/>
      <c r="G47" s="6"/>
      <c r="H47" s="6"/>
      <c r="I47" s="6"/>
      <c r="J47" s="6"/>
    </row>
    <row r="48" spans="1:10" ht="15">
      <c r="A48" s="8" t="s">
        <v>2</v>
      </c>
      <c r="B48" s="8" t="s">
        <v>3</v>
      </c>
      <c r="C48" s="8" t="s">
        <v>0</v>
      </c>
      <c r="D48" s="8" t="s">
        <v>1</v>
      </c>
      <c r="E48" s="6"/>
      <c r="F48" s="6"/>
      <c r="G48" s="6"/>
      <c r="H48" s="6"/>
      <c r="I48" s="6"/>
      <c r="J48" s="6"/>
    </row>
    <row r="49" spans="1:10" ht="15">
      <c r="A49" s="8" t="s">
        <v>56</v>
      </c>
      <c r="B49" s="8" t="s">
        <v>12</v>
      </c>
      <c r="C49" s="15">
        <f>D49*2</f>
        <v>12152.400000000001</v>
      </c>
      <c r="D49" s="15">
        <f>D4</f>
        <v>6076.200000000001</v>
      </c>
      <c r="E49" s="6"/>
      <c r="F49" s="6"/>
      <c r="G49" s="6"/>
      <c r="H49" s="6"/>
      <c r="I49" s="6"/>
      <c r="J49" s="6"/>
    </row>
    <row r="50" spans="1:10" ht="15">
      <c r="A50" s="8" t="s">
        <v>11</v>
      </c>
      <c r="B50" s="8" t="s">
        <v>14</v>
      </c>
      <c r="C50" s="15">
        <f>D50*2</f>
        <v>8180</v>
      </c>
      <c r="D50" s="15">
        <v>4090</v>
      </c>
      <c r="E50" s="6"/>
      <c r="F50" s="6"/>
      <c r="G50" s="6"/>
      <c r="H50" s="6"/>
      <c r="I50" s="6"/>
      <c r="J50" s="6"/>
    </row>
    <row r="51" spans="1:10" ht="15">
      <c r="A51" s="8" t="s">
        <v>8</v>
      </c>
      <c r="B51" s="8" t="s">
        <v>13</v>
      </c>
      <c r="C51" s="15">
        <f>D51*2</f>
        <v>1300</v>
      </c>
      <c r="D51" s="15">
        <f>D6</f>
        <v>650</v>
      </c>
      <c r="E51" s="6"/>
      <c r="F51" s="6"/>
      <c r="G51" s="6"/>
      <c r="H51" s="6"/>
      <c r="I51" s="6"/>
      <c r="J51" s="6"/>
    </row>
    <row r="52" spans="1:10" ht="15">
      <c r="A52" s="8" t="s">
        <v>9</v>
      </c>
      <c r="B52" s="8" t="s">
        <v>15</v>
      </c>
      <c r="C52" s="15">
        <f>D52*2</f>
        <v>1618</v>
      </c>
      <c r="D52" s="15">
        <v>809</v>
      </c>
      <c r="E52" s="6"/>
      <c r="F52" s="6"/>
      <c r="G52" s="6"/>
      <c r="H52" s="6"/>
      <c r="I52" s="6"/>
      <c r="J52" s="6"/>
    </row>
    <row r="53" spans="1:10" ht="15">
      <c r="A53" s="8" t="s">
        <v>10</v>
      </c>
      <c r="B53" s="8" t="s">
        <v>16</v>
      </c>
      <c r="C53" s="15">
        <f>D53*2</f>
        <v>2966</v>
      </c>
      <c r="D53" s="15">
        <v>1483</v>
      </c>
      <c r="E53" s="6"/>
      <c r="F53" s="6"/>
      <c r="G53" s="6"/>
      <c r="H53" s="6"/>
      <c r="I53" s="6"/>
      <c r="J53" s="6"/>
    </row>
    <row r="54" spans="1:10" ht="15">
      <c r="A54" s="8" t="s">
        <v>4</v>
      </c>
      <c r="B54" s="9"/>
      <c r="C54" s="15">
        <f>SUM(C49:C53)</f>
        <v>26216.4</v>
      </c>
      <c r="D54" s="15">
        <f>SUM(D49:D53)</f>
        <v>13108.2</v>
      </c>
      <c r="E54" s="6"/>
      <c r="F54" s="6"/>
      <c r="G54" s="6"/>
      <c r="H54" s="6"/>
      <c r="I54" s="6"/>
      <c r="J54" s="6"/>
    </row>
    <row r="55" spans="1:10" ht="1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9" ht="15">
      <c r="A56" s="17" t="s">
        <v>85</v>
      </c>
      <c r="B56" s="18" t="s">
        <v>22</v>
      </c>
      <c r="C56" s="17" t="s">
        <v>23</v>
      </c>
      <c r="D56" s="6"/>
      <c r="E56" s="6"/>
      <c r="F56" s="6"/>
      <c r="G56" s="6"/>
      <c r="H56" s="6"/>
      <c r="I56" s="6"/>
    </row>
    <row r="57" spans="1:10" ht="15">
      <c r="A57" s="19" t="s">
        <v>24</v>
      </c>
      <c r="B57" s="20">
        <v>506.35</v>
      </c>
      <c r="C57" s="20">
        <f>650/12</f>
        <v>54.166666666666664</v>
      </c>
      <c r="D57" s="6"/>
      <c r="E57" s="6"/>
      <c r="F57" s="6"/>
      <c r="G57" s="6"/>
      <c r="H57" s="6"/>
      <c r="I57" s="6"/>
      <c r="J57" s="6"/>
    </row>
    <row r="58" spans="1:10" ht="15">
      <c r="A58" s="19" t="s">
        <v>25</v>
      </c>
      <c r="B58" s="20">
        <v>1183.65</v>
      </c>
      <c r="C58" s="20">
        <f>650/12</f>
        <v>54.166666666666664</v>
      </c>
      <c r="D58" s="6"/>
      <c r="E58" s="6"/>
      <c r="F58" s="6"/>
      <c r="G58" s="6"/>
      <c r="H58" s="6"/>
      <c r="I58" s="6"/>
      <c r="J58" s="6"/>
    </row>
    <row r="59" spans="1:10" ht="15">
      <c r="A59" s="3"/>
      <c r="B59" s="6"/>
      <c r="C59" s="6"/>
      <c r="D59" s="6"/>
      <c r="E59" s="6"/>
      <c r="F59" s="6"/>
      <c r="G59" s="6"/>
      <c r="H59" s="6"/>
      <c r="I59" s="6"/>
      <c r="J59" s="6"/>
    </row>
  </sheetData>
  <sheetProtection/>
  <mergeCells count="7">
    <mergeCell ref="A47:D47"/>
    <mergeCell ref="A1:D1"/>
    <mergeCell ref="A2:D2"/>
    <mergeCell ref="A11:D11"/>
    <mergeCell ref="A20:D20"/>
    <mergeCell ref="A29:D29"/>
    <mergeCell ref="A38:D3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6">
      <selection activeCell="B34" sqref="B34"/>
    </sheetView>
  </sheetViews>
  <sheetFormatPr defaultColWidth="9.140625" defaultRowHeight="15"/>
  <cols>
    <col min="1" max="1" width="16.8515625" style="2" bestFit="1" customWidth="1"/>
    <col min="2" max="2" width="15.8515625" style="2" bestFit="1" customWidth="1"/>
    <col min="3" max="3" width="14.8515625" style="2" bestFit="1" customWidth="1"/>
    <col min="4" max="4" width="11.7109375" style="2" bestFit="1" customWidth="1"/>
    <col min="5" max="5" width="9.140625" style="2" customWidth="1"/>
    <col min="6" max="6" width="5.7109375" style="2" bestFit="1" customWidth="1"/>
    <col min="7" max="7" width="7.57421875" style="2" bestFit="1" customWidth="1"/>
    <col min="8" max="8" width="6.140625" style="2" bestFit="1" customWidth="1"/>
    <col min="9" max="9" width="9.140625" style="2" customWidth="1"/>
    <col min="10" max="10" width="22.421875" style="2" bestFit="1" customWidth="1"/>
    <col min="11" max="16384" width="9.140625" style="2" customWidth="1"/>
  </cols>
  <sheetData>
    <row r="1" spans="1:9" ht="27">
      <c r="A1" s="27" t="s">
        <v>78</v>
      </c>
      <c r="B1" s="27"/>
      <c r="C1" s="27"/>
      <c r="D1" s="27"/>
      <c r="E1" s="7"/>
      <c r="F1" s="7"/>
      <c r="G1" s="16"/>
      <c r="H1" s="7"/>
      <c r="I1" s="7"/>
    </row>
    <row r="2" spans="1:10" ht="15">
      <c r="A2" s="26" t="s">
        <v>86</v>
      </c>
      <c r="B2" s="26"/>
      <c r="C2" s="26"/>
      <c r="D2" s="26"/>
      <c r="E2" s="3"/>
      <c r="F2" s="4" t="s">
        <v>26</v>
      </c>
      <c r="G2" s="5" t="s">
        <v>27</v>
      </c>
      <c r="H2" s="5" t="s">
        <v>28</v>
      </c>
      <c r="I2" s="6"/>
      <c r="J2" s="6"/>
    </row>
    <row r="3" spans="1:10" ht="15">
      <c r="A3" s="8" t="s">
        <v>2</v>
      </c>
      <c r="B3" s="8" t="s">
        <v>3</v>
      </c>
      <c r="C3" s="8" t="s">
        <v>0</v>
      </c>
      <c r="D3" s="8" t="s">
        <v>1</v>
      </c>
      <c r="E3" s="6"/>
      <c r="F3" s="4">
        <v>12</v>
      </c>
      <c r="G3" s="14">
        <f aca="true" t="shared" si="0" ref="G3:G14">$B$32*F3</f>
        <v>4050</v>
      </c>
      <c r="H3" s="14">
        <f aca="true" t="shared" si="1" ref="H3:H14">$C$32*F3</f>
        <v>650</v>
      </c>
      <c r="I3" s="6"/>
      <c r="J3" s="6"/>
    </row>
    <row r="4" spans="1:10" ht="15">
      <c r="A4" s="8" t="s">
        <v>56</v>
      </c>
      <c r="B4" s="8" t="s">
        <v>12</v>
      </c>
      <c r="C4" s="15">
        <f>D4*2</f>
        <v>6075</v>
      </c>
      <c r="D4" s="15">
        <f>$G$6</f>
        <v>3037.5</v>
      </c>
      <c r="E4" s="6"/>
      <c r="F4" s="4">
        <v>11</v>
      </c>
      <c r="G4" s="14">
        <f t="shared" si="0"/>
        <v>3712.5</v>
      </c>
      <c r="H4" s="14">
        <f t="shared" si="1"/>
        <v>595.8333333333333</v>
      </c>
      <c r="I4" s="6"/>
      <c r="J4" s="6"/>
    </row>
    <row r="5" spans="1:10" ht="15">
      <c r="A5" s="8" t="s">
        <v>7</v>
      </c>
      <c r="B5" s="8" t="s">
        <v>14</v>
      </c>
      <c r="C5" s="15">
        <f>D5*2</f>
        <v>2786</v>
      </c>
      <c r="D5" s="15">
        <v>1393</v>
      </c>
      <c r="E5" s="6"/>
      <c r="F5" s="4">
        <v>10</v>
      </c>
      <c r="G5" s="14">
        <f t="shared" si="0"/>
        <v>3375</v>
      </c>
      <c r="H5" s="14">
        <f t="shared" si="1"/>
        <v>541.6666666666666</v>
      </c>
      <c r="I5" s="6"/>
      <c r="J5" s="6"/>
    </row>
    <row r="6" spans="1:10" ht="15">
      <c r="A6" s="8" t="s">
        <v>8</v>
      </c>
      <c r="B6" s="8" t="s">
        <v>13</v>
      </c>
      <c r="C6" s="15">
        <f>D6*2</f>
        <v>975</v>
      </c>
      <c r="D6" s="15">
        <f>$H$6</f>
        <v>487.5</v>
      </c>
      <c r="E6" s="6"/>
      <c r="F6" s="4">
        <v>9</v>
      </c>
      <c r="G6" s="14">
        <f>$B$32*$F$6</f>
        <v>3037.5</v>
      </c>
      <c r="H6" s="14">
        <f t="shared" si="1"/>
        <v>487.5</v>
      </c>
      <c r="I6" s="6"/>
      <c r="J6" s="6"/>
    </row>
    <row r="7" spans="1:10" ht="15">
      <c r="A7" s="8" t="s">
        <v>9</v>
      </c>
      <c r="B7" s="8" t="s">
        <v>15</v>
      </c>
      <c r="C7" s="15">
        <f>D7*2</f>
        <v>1618</v>
      </c>
      <c r="D7" s="15">
        <v>809</v>
      </c>
      <c r="E7" s="6"/>
      <c r="F7" s="4">
        <v>8</v>
      </c>
      <c r="G7" s="14">
        <f t="shared" si="0"/>
        <v>2700</v>
      </c>
      <c r="H7" s="14">
        <f t="shared" si="1"/>
        <v>433.3333333333333</v>
      </c>
      <c r="I7" s="6"/>
      <c r="J7" s="6"/>
    </row>
    <row r="8" spans="1:10" ht="15">
      <c r="A8" s="8" t="s">
        <v>10</v>
      </c>
      <c r="B8" s="8" t="s">
        <v>16</v>
      </c>
      <c r="C8" s="15">
        <f>D8*2</f>
        <v>2966</v>
      </c>
      <c r="D8" s="15">
        <v>1483</v>
      </c>
      <c r="E8" s="6"/>
      <c r="F8" s="4">
        <v>7</v>
      </c>
      <c r="G8" s="14">
        <f t="shared" si="0"/>
        <v>2362.5</v>
      </c>
      <c r="H8" s="14">
        <f t="shared" si="1"/>
        <v>379.16666666666663</v>
      </c>
      <c r="I8" s="6"/>
      <c r="J8" s="6"/>
    </row>
    <row r="9" spans="1:10" ht="15">
      <c r="A9" s="8" t="s">
        <v>4</v>
      </c>
      <c r="B9" s="9"/>
      <c r="C9" s="15">
        <f>SUM(C4:C8)</f>
        <v>14420</v>
      </c>
      <c r="D9" s="15">
        <f>SUM(D4:D8)</f>
        <v>7210</v>
      </c>
      <c r="E9" s="6"/>
      <c r="F9" s="4">
        <v>6</v>
      </c>
      <c r="G9" s="14">
        <f t="shared" si="0"/>
        <v>2025</v>
      </c>
      <c r="H9" s="14">
        <f t="shared" si="1"/>
        <v>325</v>
      </c>
      <c r="I9" s="6"/>
      <c r="J9" s="6"/>
    </row>
    <row r="10" spans="1:10" ht="15">
      <c r="A10" s="12"/>
      <c r="B10" s="13"/>
      <c r="C10" s="12"/>
      <c r="D10" s="12"/>
      <c r="E10" s="6"/>
      <c r="F10" s="4">
        <v>5</v>
      </c>
      <c r="G10" s="14">
        <f t="shared" si="0"/>
        <v>1687.5</v>
      </c>
      <c r="H10" s="14">
        <f t="shared" si="1"/>
        <v>270.8333333333333</v>
      </c>
      <c r="I10" s="6"/>
      <c r="J10" s="6"/>
    </row>
    <row r="11" spans="1:10" ht="15">
      <c r="A11" s="12"/>
      <c r="B11" s="13"/>
      <c r="C11" s="12"/>
      <c r="D11" s="12"/>
      <c r="E11" s="3"/>
      <c r="F11" s="4">
        <v>4</v>
      </c>
      <c r="G11" s="14">
        <f t="shared" si="0"/>
        <v>1350</v>
      </c>
      <c r="H11" s="14">
        <f t="shared" si="1"/>
        <v>216.66666666666666</v>
      </c>
      <c r="I11" s="6"/>
      <c r="J11" s="6"/>
    </row>
    <row r="12" spans="1:10" ht="15">
      <c r="A12" s="26" t="s">
        <v>87</v>
      </c>
      <c r="B12" s="26"/>
      <c r="C12" s="26"/>
      <c r="D12" s="26"/>
      <c r="E12" s="6"/>
      <c r="F12" s="4">
        <v>3</v>
      </c>
      <c r="G12" s="14">
        <f t="shared" si="0"/>
        <v>1012.5</v>
      </c>
      <c r="H12" s="14">
        <f t="shared" si="1"/>
        <v>162.5</v>
      </c>
      <c r="I12" s="6"/>
      <c r="J12" s="6"/>
    </row>
    <row r="13" spans="1:10" ht="15">
      <c r="A13" s="8" t="s">
        <v>2</v>
      </c>
      <c r="B13" s="8" t="s">
        <v>3</v>
      </c>
      <c r="C13" s="8" t="s">
        <v>0</v>
      </c>
      <c r="D13" s="8" t="s">
        <v>1</v>
      </c>
      <c r="E13" s="6"/>
      <c r="F13" s="4">
        <v>2</v>
      </c>
      <c r="G13" s="14">
        <f t="shared" si="0"/>
        <v>675</v>
      </c>
      <c r="H13" s="14">
        <f t="shared" si="1"/>
        <v>108.33333333333333</v>
      </c>
      <c r="I13" s="6"/>
      <c r="J13" s="6"/>
    </row>
    <row r="14" spans="1:10" ht="15">
      <c r="A14" s="8" t="s">
        <v>56</v>
      </c>
      <c r="B14" s="8" t="s">
        <v>12</v>
      </c>
      <c r="C14" s="15">
        <f>D14*2</f>
        <v>6075</v>
      </c>
      <c r="D14" s="15">
        <f>$G$6</f>
        <v>3037.5</v>
      </c>
      <c r="E14" s="6"/>
      <c r="F14" s="4">
        <v>1</v>
      </c>
      <c r="G14" s="14">
        <f t="shared" si="0"/>
        <v>337.5</v>
      </c>
      <c r="H14" s="14">
        <f t="shared" si="1"/>
        <v>54.166666666666664</v>
      </c>
      <c r="I14" s="6"/>
      <c r="J14" s="6"/>
    </row>
    <row r="15" spans="1:10" ht="15">
      <c r="A15" s="8" t="s">
        <v>11</v>
      </c>
      <c r="B15" s="8" t="s">
        <v>14</v>
      </c>
      <c r="C15" s="15">
        <f>D15*2</f>
        <v>7080</v>
      </c>
      <c r="D15" s="15">
        <v>3540</v>
      </c>
      <c r="E15" s="6"/>
      <c r="F15" s="6"/>
      <c r="G15" s="6"/>
      <c r="H15" s="6"/>
      <c r="I15" s="6"/>
      <c r="J15" s="6"/>
    </row>
    <row r="16" spans="1:10" ht="15">
      <c r="A16" s="8" t="s">
        <v>8</v>
      </c>
      <c r="B16" s="8" t="s">
        <v>13</v>
      </c>
      <c r="C16" s="15">
        <f>D16*2</f>
        <v>975</v>
      </c>
      <c r="D16" s="15">
        <f>$H$6</f>
        <v>487.5</v>
      </c>
      <c r="E16" s="6"/>
      <c r="F16" s="6"/>
      <c r="G16" s="6"/>
      <c r="H16" s="6"/>
      <c r="I16" s="6"/>
      <c r="J16" s="6"/>
    </row>
    <row r="17" spans="1:10" ht="15">
      <c r="A17" s="8" t="s">
        <v>9</v>
      </c>
      <c r="B17" s="8" t="s">
        <v>15</v>
      </c>
      <c r="C17" s="15">
        <f>D17*2</f>
        <v>1618</v>
      </c>
      <c r="D17" s="15">
        <v>809</v>
      </c>
      <c r="E17" s="6"/>
      <c r="F17" s="6"/>
      <c r="G17" s="6"/>
      <c r="H17" s="6"/>
      <c r="I17" s="6"/>
      <c r="J17" s="6"/>
    </row>
    <row r="18" spans="1:10" ht="15">
      <c r="A18" s="8" t="s">
        <v>10</v>
      </c>
      <c r="B18" s="8" t="s">
        <v>16</v>
      </c>
      <c r="C18" s="15">
        <f>D18*2</f>
        <v>2966</v>
      </c>
      <c r="D18" s="15">
        <v>1483</v>
      </c>
      <c r="E18" s="6"/>
      <c r="F18" s="6"/>
      <c r="G18" s="6"/>
      <c r="H18" s="6"/>
      <c r="I18" s="6"/>
      <c r="J18" s="6"/>
    </row>
    <row r="19" spans="1:10" ht="15">
      <c r="A19" s="8" t="s">
        <v>4</v>
      </c>
      <c r="B19" s="9"/>
      <c r="C19" s="15">
        <f>SUM(C14:C18)</f>
        <v>18714</v>
      </c>
      <c r="D19" s="15">
        <f>SUM(D14:D18)</f>
        <v>9357</v>
      </c>
      <c r="E19" s="6"/>
      <c r="F19" s="6"/>
      <c r="G19" s="6"/>
      <c r="H19" s="6"/>
      <c r="I19" s="6"/>
      <c r="J19" s="6"/>
    </row>
    <row r="20" spans="1:10" ht="15">
      <c r="A20" s="12"/>
      <c r="B20" s="13"/>
      <c r="C20" s="12"/>
      <c r="D20" s="12"/>
      <c r="E20" s="6"/>
      <c r="F20" s="6"/>
      <c r="G20" s="6"/>
      <c r="H20" s="6"/>
      <c r="I20" s="6"/>
      <c r="J20" s="6"/>
    </row>
    <row r="21" spans="1:10" ht="15">
      <c r="A21" s="12"/>
      <c r="B21" s="13"/>
      <c r="C21" s="12"/>
      <c r="D21" s="12"/>
      <c r="E21" s="3"/>
      <c r="F21" s="3"/>
      <c r="G21" s="3"/>
      <c r="H21" s="3"/>
      <c r="I21" s="6"/>
      <c r="J21" s="6"/>
    </row>
    <row r="22" spans="1:10" ht="15">
      <c r="A22" s="26" t="s">
        <v>88</v>
      </c>
      <c r="B22" s="26"/>
      <c r="C22" s="26"/>
      <c r="D22" s="26"/>
      <c r="E22" s="6"/>
      <c r="F22" s="6"/>
      <c r="G22" s="6"/>
      <c r="H22" s="6"/>
      <c r="I22" s="6"/>
      <c r="J22" s="6"/>
    </row>
    <row r="23" spans="1:10" ht="15">
      <c r="A23" s="8" t="s">
        <v>2</v>
      </c>
      <c r="B23" s="8" t="s">
        <v>3</v>
      </c>
      <c r="C23" s="8" t="s">
        <v>0</v>
      </c>
      <c r="D23" s="8" t="s">
        <v>1</v>
      </c>
      <c r="E23" s="6"/>
      <c r="F23" s="6"/>
      <c r="G23" s="6"/>
      <c r="H23" s="6"/>
      <c r="I23" s="6"/>
      <c r="J23" s="6"/>
    </row>
    <row r="24" spans="1:10" ht="15">
      <c r="A24" s="8" t="s">
        <v>56</v>
      </c>
      <c r="B24" s="8" t="s">
        <v>12</v>
      </c>
      <c r="C24" s="15">
        <f>D24*2</f>
        <v>6075</v>
      </c>
      <c r="D24" s="15">
        <f>$G$6</f>
        <v>3037.5</v>
      </c>
      <c r="E24" s="6"/>
      <c r="F24" s="6"/>
      <c r="G24" s="6"/>
      <c r="H24" s="6"/>
      <c r="I24" s="6"/>
      <c r="J24" s="6"/>
    </row>
    <row r="25" spans="1:10" ht="15">
      <c r="A25" s="8" t="s">
        <v>11</v>
      </c>
      <c r="B25" s="8" t="s">
        <v>14</v>
      </c>
      <c r="C25" s="15">
        <f>D25*2</f>
        <v>8180</v>
      </c>
      <c r="D25" s="15">
        <v>4090</v>
      </c>
      <c r="E25" s="6"/>
      <c r="F25" s="6"/>
      <c r="G25" s="6"/>
      <c r="H25" s="6"/>
      <c r="I25" s="6"/>
      <c r="J25" s="6"/>
    </row>
    <row r="26" spans="1:10" ht="15">
      <c r="A26" s="8" t="s">
        <v>8</v>
      </c>
      <c r="B26" s="8" t="s">
        <v>13</v>
      </c>
      <c r="C26" s="15">
        <f>D26*2</f>
        <v>975</v>
      </c>
      <c r="D26" s="15">
        <f>$H$6</f>
        <v>487.5</v>
      </c>
      <c r="E26" s="6"/>
      <c r="F26" s="6"/>
      <c r="G26" s="6"/>
      <c r="H26" s="6"/>
      <c r="I26" s="6"/>
      <c r="J26" s="6"/>
    </row>
    <row r="27" spans="1:10" ht="15">
      <c r="A27" s="8" t="s">
        <v>9</v>
      </c>
      <c r="B27" s="8" t="s">
        <v>15</v>
      </c>
      <c r="C27" s="15">
        <f>D27*2</f>
        <v>1618</v>
      </c>
      <c r="D27" s="15">
        <v>809</v>
      </c>
      <c r="E27" s="6"/>
      <c r="F27" s="6"/>
      <c r="G27" s="6"/>
      <c r="H27" s="6"/>
      <c r="I27" s="6"/>
      <c r="J27" s="6"/>
    </row>
    <row r="28" spans="1:10" ht="15">
      <c r="A28" s="8" t="s">
        <v>10</v>
      </c>
      <c r="B28" s="8" t="s">
        <v>16</v>
      </c>
      <c r="C28" s="15">
        <f>D28*2</f>
        <v>2966</v>
      </c>
      <c r="D28" s="15">
        <v>1483</v>
      </c>
      <c r="E28" s="6"/>
      <c r="F28" s="6"/>
      <c r="G28" s="6"/>
      <c r="H28" s="6"/>
      <c r="I28" s="6"/>
      <c r="J28" s="6"/>
    </row>
    <row r="29" spans="1:10" ht="15">
      <c r="A29" s="8" t="s">
        <v>4</v>
      </c>
      <c r="B29" s="9"/>
      <c r="C29" s="15">
        <f>SUM(C24:C28)</f>
        <v>19814</v>
      </c>
      <c r="D29" s="15">
        <f>SUM(D24:D28)</f>
        <v>9907</v>
      </c>
      <c r="E29" s="6"/>
      <c r="F29" s="6"/>
      <c r="G29" s="6"/>
      <c r="H29" s="6"/>
      <c r="I29" s="6"/>
      <c r="J29" s="6"/>
    </row>
    <row r="30" spans="1:10" ht="15">
      <c r="A30" s="6"/>
      <c r="B30" s="6"/>
      <c r="C30" s="6"/>
      <c r="D30" s="6"/>
      <c r="E30" s="3"/>
      <c r="F30" s="3"/>
      <c r="G30" s="3"/>
      <c r="H30" s="3"/>
      <c r="I30" s="6"/>
      <c r="J30" s="6"/>
    </row>
    <row r="31" spans="1:10" ht="15">
      <c r="A31" s="17" t="s">
        <v>89</v>
      </c>
      <c r="B31" s="18" t="s">
        <v>22</v>
      </c>
      <c r="C31" s="17" t="s">
        <v>23</v>
      </c>
      <c r="D31" s="6"/>
      <c r="E31" s="6"/>
      <c r="F31" s="6"/>
      <c r="G31" s="6"/>
      <c r="H31" s="6"/>
      <c r="I31" s="6"/>
      <c r="J31" s="6"/>
    </row>
    <row r="32" spans="1:10" ht="15">
      <c r="A32" s="19" t="s">
        <v>24</v>
      </c>
      <c r="B32" s="20">
        <v>337.5</v>
      </c>
      <c r="C32" s="20">
        <f>650/12</f>
        <v>54.166666666666664</v>
      </c>
      <c r="D32" s="6"/>
      <c r="E32" s="6"/>
      <c r="F32" s="6"/>
      <c r="G32" s="6"/>
      <c r="H32" s="6"/>
      <c r="I32" s="6"/>
      <c r="J32" s="6"/>
    </row>
    <row r="33" spans="1:10" ht="15">
      <c r="A33" s="19" t="s">
        <v>25</v>
      </c>
      <c r="B33" s="20">
        <v>1014.8</v>
      </c>
      <c r="C33" s="20">
        <f>650/12</f>
        <v>54.166666666666664</v>
      </c>
      <c r="D33" s="6"/>
      <c r="E33" s="6"/>
      <c r="F33" s="6"/>
      <c r="G33" s="6"/>
      <c r="H33" s="6"/>
      <c r="I33" s="6"/>
      <c r="J33" s="6"/>
    </row>
    <row r="34" spans="1:10" ht="15">
      <c r="A34" s="3"/>
      <c r="B34" s="6"/>
      <c r="C34" s="6"/>
      <c r="D34" s="6"/>
      <c r="E34" s="6"/>
      <c r="F34" s="6"/>
      <c r="G34" s="6"/>
      <c r="H34" s="6"/>
      <c r="I34" s="6"/>
      <c r="J34" s="6"/>
    </row>
    <row r="35" spans="5:10" ht="15">
      <c r="E35" s="6"/>
      <c r="F35" s="6"/>
      <c r="G35" s="6"/>
      <c r="H35" s="6"/>
      <c r="I35" s="6"/>
      <c r="J35" s="6"/>
    </row>
    <row r="36" spans="5:10" ht="15">
      <c r="E36" s="6"/>
      <c r="F36" s="6"/>
      <c r="G36" s="6"/>
      <c r="H36" s="6"/>
      <c r="I36" s="6"/>
      <c r="J36" s="6"/>
    </row>
    <row r="37" spans="5:10" ht="15">
      <c r="E37" s="6"/>
      <c r="F37" s="6"/>
      <c r="G37" s="6"/>
      <c r="H37" s="6"/>
      <c r="I37" s="6"/>
      <c r="J37" s="6"/>
    </row>
    <row r="38" spans="5:10" ht="15">
      <c r="E38" s="6"/>
      <c r="F38" s="6"/>
      <c r="G38" s="6"/>
      <c r="H38" s="6"/>
      <c r="I38" s="6"/>
      <c r="J38" s="6"/>
    </row>
    <row r="39" spans="5:10" ht="15">
      <c r="E39" s="6"/>
      <c r="F39" s="6"/>
      <c r="G39" s="6"/>
      <c r="H39" s="6"/>
      <c r="I39" s="6"/>
      <c r="J39" s="6"/>
    </row>
    <row r="40" spans="5:10" ht="15">
      <c r="E40" s="6"/>
      <c r="F40" s="6"/>
      <c r="G40" s="6"/>
      <c r="H40" s="6"/>
      <c r="I40" s="6"/>
      <c r="J40" s="6"/>
    </row>
    <row r="41" spans="5:10" ht="15">
      <c r="E41" s="6"/>
      <c r="F41" s="6"/>
      <c r="G41" s="6"/>
      <c r="H41" s="6"/>
      <c r="I41" s="6"/>
      <c r="J41" s="6"/>
    </row>
    <row r="42" spans="5:10" ht="15">
      <c r="E42" s="6"/>
      <c r="F42" s="6"/>
      <c r="G42" s="6"/>
      <c r="H42" s="6"/>
      <c r="I42" s="6"/>
      <c r="J42" s="6"/>
    </row>
    <row r="43" spans="5:10" ht="15">
      <c r="E43" s="6"/>
      <c r="F43" s="6"/>
      <c r="G43" s="6"/>
      <c r="H43" s="6"/>
      <c r="I43" s="6"/>
      <c r="J43" s="6"/>
    </row>
    <row r="44" spans="5:10" ht="15">
      <c r="E44" s="6"/>
      <c r="F44" s="6"/>
      <c r="G44" s="6"/>
      <c r="H44" s="6"/>
      <c r="I44" s="6"/>
      <c r="J44" s="6"/>
    </row>
    <row r="45" spans="5:10" ht="15">
      <c r="E45" s="6"/>
      <c r="F45" s="6"/>
      <c r="G45" s="6"/>
      <c r="H45" s="6"/>
      <c r="I45" s="6"/>
      <c r="J45" s="6"/>
    </row>
    <row r="46" spans="5:10" ht="15">
      <c r="E46" s="6"/>
      <c r="F46" s="6"/>
      <c r="G46" s="6"/>
      <c r="H46" s="6"/>
      <c r="I46" s="6"/>
      <c r="J46" s="6"/>
    </row>
    <row r="47" spans="5:10" ht="15">
      <c r="E47" s="6"/>
      <c r="F47" s="6"/>
      <c r="G47" s="6"/>
      <c r="H47" s="6"/>
      <c r="I47" s="6"/>
      <c r="J47" s="6"/>
    </row>
    <row r="48" spans="5:10" ht="15">
      <c r="E48" s="6"/>
      <c r="F48" s="6"/>
      <c r="G48" s="6"/>
      <c r="H48" s="6"/>
      <c r="I48" s="6"/>
      <c r="J48" s="6"/>
    </row>
    <row r="49" spans="5:10" ht="15">
      <c r="E49" s="6"/>
      <c r="F49" s="6"/>
      <c r="G49" s="6"/>
      <c r="H49" s="6"/>
      <c r="I49" s="6"/>
      <c r="J49" s="6"/>
    </row>
    <row r="50" spans="5:10" ht="15">
      <c r="E50" s="6"/>
      <c r="F50" s="6"/>
      <c r="G50" s="6"/>
      <c r="H50" s="6"/>
      <c r="I50" s="6"/>
      <c r="J50" s="6"/>
    </row>
    <row r="51" spans="5:10" ht="15">
      <c r="E51" s="6"/>
      <c r="F51" s="6"/>
      <c r="G51" s="6"/>
      <c r="H51" s="6"/>
      <c r="I51" s="6"/>
      <c r="J51" s="6"/>
    </row>
    <row r="52" spans="5:10" ht="15">
      <c r="E52" s="6"/>
      <c r="F52" s="6"/>
      <c r="G52" s="6"/>
      <c r="H52" s="6"/>
      <c r="I52" s="6"/>
      <c r="J52" s="6"/>
    </row>
    <row r="53" spans="5:10" ht="15">
      <c r="E53" s="6"/>
      <c r="F53" s="6"/>
      <c r="G53" s="6"/>
      <c r="H53" s="6"/>
      <c r="I53" s="6"/>
      <c r="J53" s="6"/>
    </row>
    <row r="54" spans="5:10" ht="15">
      <c r="E54" s="6"/>
      <c r="F54" s="6"/>
      <c r="G54" s="6"/>
      <c r="H54" s="6"/>
      <c r="I54" s="6"/>
      <c r="J54" s="6"/>
    </row>
    <row r="55" spans="5:10" ht="15">
      <c r="E55" s="6"/>
      <c r="F55" s="6"/>
      <c r="G55" s="6"/>
      <c r="H55" s="6"/>
      <c r="I55" s="6"/>
      <c r="J55" s="6"/>
    </row>
    <row r="56" spans="5:9" ht="15">
      <c r="E56" s="6"/>
      <c r="F56" s="6"/>
      <c r="G56" s="6"/>
      <c r="H56" s="6"/>
      <c r="I56" s="6"/>
    </row>
    <row r="57" spans="5:10" ht="15">
      <c r="E57" s="6"/>
      <c r="F57" s="6"/>
      <c r="G57" s="6"/>
      <c r="H57" s="6"/>
      <c r="I57" s="6"/>
      <c r="J57" s="6"/>
    </row>
    <row r="58" spans="5:10" ht="15">
      <c r="E58" s="6"/>
      <c r="F58" s="6"/>
      <c r="G58" s="6"/>
      <c r="H58" s="6"/>
      <c r="I58" s="6"/>
      <c r="J58" s="6"/>
    </row>
    <row r="59" spans="5:10" ht="15">
      <c r="E59" s="6"/>
      <c r="F59" s="6"/>
      <c r="G59" s="6"/>
      <c r="H59" s="6"/>
      <c r="I59" s="6"/>
      <c r="J59" s="6"/>
    </row>
  </sheetData>
  <sheetProtection/>
  <mergeCells count="4">
    <mergeCell ref="A12:D12"/>
    <mergeCell ref="A22:D22"/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A38" sqref="A38"/>
    </sheetView>
  </sheetViews>
  <sheetFormatPr defaultColWidth="9.140625" defaultRowHeight="15"/>
  <cols>
    <col min="1" max="1" width="10.7109375" style="0" bestFit="1" customWidth="1"/>
    <col min="2" max="2" width="18.421875" style="0" bestFit="1" customWidth="1"/>
    <col min="3" max="3" width="12.421875" style="0" bestFit="1" customWidth="1"/>
    <col min="4" max="4" width="11.7109375" style="0" bestFit="1" customWidth="1"/>
    <col min="6" max="6" width="10.7109375" style="0" bestFit="1" customWidth="1"/>
    <col min="7" max="7" width="18.421875" style="0" bestFit="1" customWidth="1"/>
    <col min="8" max="8" width="12.421875" style="0" bestFit="1" customWidth="1"/>
    <col min="9" max="9" width="11.7109375" style="0" bestFit="1" customWidth="1"/>
    <col min="11" max="11" width="10.7109375" style="0" bestFit="1" customWidth="1"/>
    <col min="12" max="12" width="18.421875" style="0" bestFit="1" customWidth="1"/>
    <col min="13" max="13" width="12.421875" style="0" bestFit="1" customWidth="1"/>
    <col min="14" max="14" width="11.7109375" style="0" bestFit="1" customWidth="1"/>
  </cols>
  <sheetData>
    <row r="1" spans="1:4" ht="27">
      <c r="A1" s="27" t="s">
        <v>92</v>
      </c>
      <c r="B1" s="27"/>
      <c r="C1" s="27"/>
      <c r="D1" s="27"/>
    </row>
    <row r="2" spans="1:14" ht="15">
      <c r="A2" s="26" t="s">
        <v>105</v>
      </c>
      <c r="B2" s="26"/>
      <c r="C2" s="26"/>
      <c r="D2" s="26"/>
      <c r="F2" s="26" t="s">
        <v>106</v>
      </c>
      <c r="G2" s="26"/>
      <c r="H2" s="26"/>
      <c r="I2" s="26"/>
      <c r="K2" s="26" t="s">
        <v>107</v>
      </c>
      <c r="L2" s="26"/>
      <c r="M2" s="26"/>
      <c r="N2" s="26"/>
    </row>
    <row r="3" spans="1:14" ht="15">
      <c r="A3" s="8" t="s">
        <v>2</v>
      </c>
      <c r="B3" s="8" t="s">
        <v>3</v>
      </c>
      <c r="C3" s="8" t="s">
        <v>0</v>
      </c>
      <c r="D3" s="8" t="s">
        <v>1</v>
      </c>
      <c r="F3" s="8" t="s">
        <v>2</v>
      </c>
      <c r="G3" s="8" t="s">
        <v>3</v>
      </c>
      <c r="H3" s="8" t="s">
        <v>0</v>
      </c>
      <c r="I3" s="8" t="s">
        <v>1</v>
      </c>
      <c r="K3" s="8" t="s">
        <v>2</v>
      </c>
      <c r="L3" s="8" t="s">
        <v>3</v>
      </c>
      <c r="M3" s="8" t="s">
        <v>0</v>
      </c>
      <c r="N3" s="8" t="s">
        <v>1</v>
      </c>
    </row>
    <row r="4" spans="1:14" ht="15">
      <c r="A4" s="8" t="s">
        <v>56</v>
      </c>
      <c r="B4" s="8" t="s">
        <v>12</v>
      </c>
      <c r="C4" s="15">
        <f>D4*2</f>
        <v>15120</v>
      </c>
      <c r="D4" s="15">
        <v>7560</v>
      </c>
      <c r="F4" s="8" t="s">
        <v>56</v>
      </c>
      <c r="G4" s="8" t="s">
        <v>12</v>
      </c>
      <c r="H4" s="15">
        <f>I4*2</f>
        <v>15120</v>
      </c>
      <c r="I4" s="15">
        <v>7560</v>
      </c>
      <c r="K4" s="8" t="s">
        <v>56</v>
      </c>
      <c r="L4" s="8" t="s">
        <v>12</v>
      </c>
      <c r="M4" s="15">
        <f>N4*2</f>
        <v>15120</v>
      </c>
      <c r="N4" s="15">
        <v>7560</v>
      </c>
    </row>
    <row r="5" spans="1:14" ht="15">
      <c r="A5" s="8" t="s">
        <v>7</v>
      </c>
      <c r="B5" s="8" t="s">
        <v>14</v>
      </c>
      <c r="C5" s="15">
        <f>D5*2</f>
        <v>2786</v>
      </c>
      <c r="D5" s="15">
        <v>1393</v>
      </c>
      <c r="F5" s="8" t="s">
        <v>108</v>
      </c>
      <c r="G5" s="8" t="s">
        <v>14</v>
      </c>
      <c r="H5" s="15">
        <f>I5*2</f>
        <v>7900</v>
      </c>
      <c r="I5" s="15">
        <v>3950</v>
      </c>
      <c r="K5" s="8" t="s">
        <v>11</v>
      </c>
      <c r="L5" s="8" t="s">
        <v>14</v>
      </c>
      <c r="M5" s="15">
        <f>N5*2</f>
        <v>10314</v>
      </c>
      <c r="N5" s="15">
        <v>5157</v>
      </c>
    </row>
    <row r="6" spans="1:14" ht="15">
      <c r="A6" s="8" t="s">
        <v>8</v>
      </c>
      <c r="B6" s="8" t="s">
        <v>13</v>
      </c>
      <c r="C6" s="15">
        <f>D6*2</f>
        <v>1688</v>
      </c>
      <c r="D6" s="15">
        <v>844</v>
      </c>
      <c r="F6" s="8" t="s">
        <v>8</v>
      </c>
      <c r="G6" s="8" t="s">
        <v>13</v>
      </c>
      <c r="H6" s="15">
        <f>I6*2</f>
        <v>1688</v>
      </c>
      <c r="I6" s="15">
        <v>844</v>
      </c>
      <c r="K6" s="8" t="s">
        <v>8</v>
      </c>
      <c r="L6" s="8" t="s">
        <v>13</v>
      </c>
      <c r="M6" s="15">
        <f>N6*2</f>
        <v>1688</v>
      </c>
      <c r="N6" s="15">
        <v>844</v>
      </c>
    </row>
    <row r="7" spans="1:14" ht="15">
      <c r="A7" s="8" t="s">
        <v>9</v>
      </c>
      <c r="B7" s="8" t="s">
        <v>15</v>
      </c>
      <c r="C7" s="15">
        <f>D7*2</f>
        <v>1618</v>
      </c>
      <c r="D7" s="15">
        <v>809</v>
      </c>
      <c r="F7" s="8" t="s">
        <v>9</v>
      </c>
      <c r="G7" s="8" t="s">
        <v>15</v>
      </c>
      <c r="H7" s="15">
        <f>I7*2</f>
        <v>1618</v>
      </c>
      <c r="I7" s="15">
        <v>809</v>
      </c>
      <c r="K7" s="8" t="s">
        <v>9</v>
      </c>
      <c r="L7" s="8" t="s">
        <v>15</v>
      </c>
      <c r="M7" s="15">
        <f>N7*2</f>
        <v>1618</v>
      </c>
      <c r="N7" s="15">
        <v>809</v>
      </c>
    </row>
    <row r="8" spans="1:14" ht="15">
      <c r="A8" s="8" t="s">
        <v>10</v>
      </c>
      <c r="B8" s="8" t="s">
        <v>16</v>
      </c>
      <c r="C8" s="15">
        <f>D8*2</f>
        <v>3152</v>
      </c>
      <c r="D8" s="15">
        <v>1576</v>
      </c>
      <c r="F8" s="8" t="s">
        <v>10</v>
      </c>
      <c r="G8" s="8" t="s">
        <v>16</v>
      </c>
      <c r="H8" s="15">
        <f>I8*2</f>
        <v>3152</v>
      </c>
      <c r="I8" s="15">
        <v>1576</v>
      </c>
      <c r="K8" s="8" t="s">
        <v>10</v>
      </c>
      <c r="L8" s="8" t="s">
        <v>16</v>
      </c>
      <c r="M8" s="15">
        <f>N8*2</f>
        <v>3152</v>
      </c>
      <c r="N8" s="15">
        <v>1576</v>
      </c>
    </row>
    <row r="9" spans="1:14" ht="15">
      <c r="A9" s="10" t="s">
        <v>93</v>
      </c>
      <c r="B9" s="10" t="s">
        <v>94</v>
      </c>
      <c r="C9" s="15">
        <f aca="true" t="shared" si="0" ref="C9:C14">D9*2</f>
        <v>2700</v>
      </c>
      <c r="D9" s="15">
        <v>1350</v>
      </c>
      <c r="F9" s="10" t="s">
        <v>93</v>
      </c>
      <c r="G9" s="10" t="s">
        <v>94</v>
      </c>
      <c r="H9" s="15">
        <f aca="true" t="shared" si="1" ref="H9:H14">I9*2</f>
        <v>2700</v>
      </c>
      <c r="I9" s="15">
        <v>1350</v>
      </c>
      <c r="K9" s="10" t="s">
        <v>93</v>
      </c>
      <c r="L9" s="10" t="s">
        <v>94</v>
      </c>
      <c r="M9" s="15">
        <f aca="true" t="shared" si="2" ref="M9:M14">N9*2</f>
        <v>2700</v>
      </c>
      <c r="N9" s="15">
        <v>1350</v>
      </c>
    </row>
    <row r="10" spans="1:14" ht="15">
      <c r="A10" s="10" t="s">
        <v>96</v>
      </c>
      <c r="B10" s="10" t="s">
        <v>95</v>
      </c>
      <c r="C10" s="15">
        <f t="shared" si="0"/>
        <v>2082</v>
      </c>
      <c r="D10" s="15">
        <v>1041</v>
      </c>
      <c r="F10" s="10" t="s">
        <v>96</v>
      </c>
      <c r="G10" s="10" t="s">
        <v>95</v>
      </c>
      <c r="H10" s="15">
        <f t="shared" si="1"/>
        <v>2082</v>
      </c>
      <c r="I10" s="15">
        <v>1041</v>
      </c>
      <c r="K10" s="10" t="s">
        <v>96</v>
      </c>
      <c r="L10" s="10" t="s">
        <v>95</v>
      </c>
      <c r="M10" s="15">
        <f t="shared" si="2"/>
        <v>2082</v>
      </c>
      <c r="N10" s="15">
        <v>1041</v>
      </c>
    </row>
    <row r="11" spans="1:14" ht="15">
      <c r="A11" s="10" t="s">
        <v>97</v>
      </c>
      <c r="B11" s="10" t="s">
        <v>98</v>
      </c>
      <c r="C11" s="15">
        <f t="shared" si="0"/>
        <v>624</v>
      </c>
      <c r="D11" s="15">
        <v>312</v>
      </c>
      <c r="F11" s="10" t="s">
        <v>97</v>
      </c>
      <c r="G11" s="10" t="s">
        <v>98</v>
      </c>
      <c r="H11" s="15">
        <f t="shared" si="1"/>
        <v>624</v>
      </c>
      <c r="I11" s="15">
        <v>312</v>
      </c>
      <c r="K11" s="10" t="s">
        <v>97</v>
      </c>
      <c r="L11" s="10" t="s">
        <v>98</v>
      </c>
      <c r="M11" s="15">
        <f t="shared" si="2"/>
        <v>624</v>
      </c>
      <c r="N11" s="15">
        <v>312</v>
      </c>
    </row>
    <row r="12" spans="1:14" ht="15">
      <c r="A12" s="10" t="s">
        <v>99</v>
      </c>
      <c r="B12" s="10" t="s">
        <v>100</v>
      </c>
      <c r="C12" s="15">
        <f>D12</f>
        <v>51</v>
      </c>
      <c r="D12" s="15">
        <v>51</v>
      </c>
      <c r="F12" s="10" t="s">
        <v>99</v>
      </c>
      <c r="G12" s="10" t="s">
        <v>100</v>
      </c>
      <c r="H12" s="15">
        <f>I12</f>
        <v>51</v>
      </c>
      <c r="I12" s="15">
        <v>51</v>
      </c>
      <c r="K12" s="10" t="s">
        <v>99</v>
      </c>
      <c r="L12" s="10" t="s">
        <v>100</v>
      </c>
      <c r="M12" s="15">
        <f>N12</f>
        <v>51</v>
      </c>
      <c r="N12" s="15">
        <v>51</v>
      </c>
    </row>
    <row r="13" spans="1:14" ht="15">
      <c r="A13" s="10" t="s">
        <v>101</v>
      </c>
      <c r="B13" s="10" t="s">
        <v>102</v>
      </c>
      <c r="C13" s="15">
        <f t="shared" si="0"/>
        <v>104</v>
      </c>
      <c r="D13" s="15">
        <v>52</v>
      </c>
      <c r="F13" s="10" t="s">
        <v>101</v>
      </c>
      <c r="G13" s="10" t="s">
        <v>102</v>
      </c>
      <c r="H13" s="15">
        <f t="shared" si="1"/>
        <v>104</v>
      </c>
      <c r="I13" s="15">
        <v>52</v>
      </c>
      <c r="K13" s="10" t="s">
        <v>101</v>
      </c>
      <c r="L13" s="10" t="s">
        <v>102</v>
      </c>
      <c r="M13" s="15">
        <f t="shared" si="2"/>
        <v>104</v>
      </c>
      <c r="N13" s="15">
        <v>52</v>
      </c>
    </row>
    <row r="14" spans="1:14" ht="15">
      <c r="A14" s="10" t="s">
        <v>103</v>
      </c>
      <c r="B14" s="10" t="s">
        <v>104</v>
      </c>
      <c r="C14" s="15">
        <f t="shared" si="0"/>
        <v>62</v>
      </c>
      <c r="D14" s="15">
        <v>31</v>
      </c>
      <c r="F14" s="10" t="s">
        <v>103</v>
      </c>
      <c r="G14" s="10" t="s">
        <v>104</v>
      </c>
      <c r="H14" s="15">
        <f t="shared" si="1"/>
        <v>62</v>
      </c>
      <c r="I14" s="15">
        <v>31</v>
      </c>
      <c r="K14" s="10" t="s">
        <v>103</v>
      </c>
      <c r="L14" s="10" t="s">
        <v>104</v>
      </c>
      <c r="M14" s="15">
        <f t="shared" si="2"/>
        <v>62</v>
      </c>
      <c r="N14" s="15">
        <v>31</v>
      </c>
    </row>
    <row r="15" spans="1:14" ht="15">
      <c r="A15" s="22"/>
      <c r="B15" s="23"/>
      <c r="C15" s="15">
        <f>SUM(C4:C14)</f>
        <v>29987</v>
      </c>
      <c r="D15" s="15">
        <f>SUM(D4:D14)</f>
        <v>15019</v>
      </c>
      <c r="F15" s="22"/>
      <c r="G15" s="23"/>
      <c r="H15" s="15">
        <f>SUM(H4:H14)</f>
        <v>35101</v>
      </c>
      <c r="I15" s="15">
        <f>SUM(I4:I14)</f>
        <v>17576</v>
      </c>
      <c r="K15" s="22"/>
      <c r="L15" s="23"/>
      <c r="M15" s="15">
        <f>SUM(M4:M14)</f>
        <v>37515</v>
      </c>
      <c r="N15" s="15">
        <f>SUM(N4:N14)</f>
        <v>18783</v>
      </c>
    </row>
    <row r="17" spans="1:14" ht="15">
      <c r="A17" s="26" t="s">
        <v>109</v>
      </c>
      <c r="B17" s="26"/>
      <c r="C17" s="26"/>
      <c r="D17" s="26"/>
      <c r="F17" s="26" t="s">
        <v>112</v>
      </c>
      <c r="G17" s="26"/>
      <c r="H17" s="26"/>
      <c r="I17" s="26"/>
      <c r="K17" s="26" t="s">
        <v>113</v>
      </c>
      <c r="L17" s="26"/>
      <c r="M17" s="26"/>
      <c r="N17" s="26"/>
    </row>
    <row r="18" spans="1:14" ht="15">
      <c r="A18" s="8" t="s">
        <v>2</v>
      </c>
      <c r="B18" s="8" t="s">
        <v>3</v>
      </c>
      <c r="C18" s="8" t="s">
        <v>0</v>
      </c>
      <c r="D18" s="8" t="s">
        <v>1</v>
      </c>
      <c r="F18" s="8" t="s">
        <v>2</v>
      </c>
      <c r="G18" s="8" t="s">
        <v>3</v>
      </c>
      <c r="H18" s="8" t="s">
        <v>0</v>
      </c>
      <c r="I18" s="8" t="s">
        <v>1</v>
      </c>
      <c r="K18" s="8" t="s">
        <v>2</v>
      </c>
      <c r="L18" s="8" t="s">
        <v>3</v>
      </c>
      <c r="M18" s="8" t="s">
        <v>0</v>
      </c>
      <c r="N18" s="8" t="s">
        <v>1</v>
      </c>
    </row>
    <row r="19" spans="1:14" ht="15">
      <c r="A19" s="8" t="s">
        <v>56</v>
      </c>
      <c r="B19" s="8" t="s">
        <v>12</v>
      </c>
      <c r="C19" s="15">
        <f aca="true" t="shared" si="3" ref="C19:C24">D19*2</f>
        <v>15120</v>
      </c>
      <c r="D19" s="15">
        <v>7560</v>
      </c>
      <c r="F19" s="8" t="s">
        <v>56</v>
      </c>
      <c r="G19" s="8" t="s">
        <v>12</v>
      </c>
      <c r="H19" s="15">
        <f aca="true" t="shared" si="4" ref="H19:H24">I19*2</f>
        <v>15120</v>
      </c>
      <c r="I19" s="15">
        <v>7560</v>
      </c>
      <c r="K19" s="8" t="s">
        <v>56</v>
      </c>
      <c r="L19" s="8" t="s">
        <v>12</v>
      </c>
      <c r="M19" s="15">
        <f aca="true" t="shared" si="5" ref="M19:M24">N19*2</f>
        <v>15120</v>
      </c>
      <c r="N19" s="15">
        <v>7560</v>
      </c>
    </row>
    <row r="20" spans="1:14" ht="15">
      <c r="A20" s="8" t="s">
        <v>7</v>
      </c>
      <c r="B20" s="8" t="s">
        <v>14</v>
      </c>
      <c r="C20" s="15">
        <f t="shared" si="3"/>
        <v>3614</v>
      </c>
      <c r="D20" s="15">
        <v>1807</v>
      </c>
      <c r="F20" s="8" t="s">
        <v>108</v>
      </c>
      <c r="G20" s="8" t="s">
        <v>14</v>
      </c>
      <c r="H20" s="15">
        <f t="shared" si="4"/>
        <v>8616</v>
      </c>
      <c r="I20" s="15">
        <v>4308</v>
      </c>
      <c r="K20" s="8" t="s">
        <v>7</v>
      </c>
      <c r="L20" s="8" t="s">
        <v>14</v>
      </c>
      <c r="M20" s="15">
        <f t="shared" si="5"/>
        <v>11254</v>
      </c>
      <c r="N20" s="15">
        <v>5627</v>
      </c>
    </row>
    <row r="21" spans="1:14" ht="15">
      <c r="A21" s="8" t="s">
        <v>8</v>
      </c>
      <c r="B21" s="8" t="s">
        <v>13</v>
      </c>
      <c r="C21" s="15">
        <f t="shared" si="3"/>
        <v>1688</v>
      </c>
      <c r="D21" s="15">
        <v>844</v>
      </c>
      <c r="F21" s="8" t="s">
        <v>8</v>
      </c>
      <c r="G21" s="8" t="s">
        <v>13</v>
      </c>
      <c r="H21" s="15">
        <f t="shared" si="4"/>
        <v>1688</v>
      </c>
      <c r="I21" s="15">
        <v>844</v>
      </c>
      <c r="K21" s="8" t="s">
        <v>8</v>
      </c>
      <c r="L21" s="8" t="s">
        <v>13</v>
      </c>
      <c r="M21" s="15">
        <f t="shared" si="5"/>
        <v>1688</v>
      </c>
      <c r="N21" s="15">
        <v>844</v>
      </c>
    </row>
    <row r="22" spans="1:14" ht="15">
      <c r="A22" s="8" t="s">
        <v>9</v>
      </c>
      <c r="B22" s="8" t="s">
        <v>15</v>
      </c>
      <c r="C22" s="15">
        <f t="shared" si="3"/>
        <v>2156</v>
      </c>
      <c r="D22" s="15">
        <v>1078</v>
      </c>
      <c r="F22" s="8" t="s">
        <v>9</v>
      </c>
      <c r="G22" s="8" t="s">
        <v>15</v>
      </c>
      <c r="H22" s="15">
        <f t="shared" si="4"/>
        <v>2156</v>
      </c>
      <c r="I22" s="15">
        <v>1078</v>
      </c>
      <c r="K22" s="8" t="s">
        <v>9</v>
      </c>
      <c r="L22" s="8" t="s">
        <v>15</v>
      </c>
      <c r="M22" s="15">
        <f t="shared" si="5"/>
        <v>2156</v>
      </c>
      <c r="N22" s="15">
        <v>1078</v>
      </c>
    </row>
    <row r="23" spans="1:14" ht="15">
      <c r="A23" s="8" t="s">
        <v>10</v>
      </c>
      <c r="B23" s="8" t="s">
        <v>16</v>
      </c>
      <c r="C23" s="15">
        <f t="shared" si="3"/>
        <v>4114</v>
      </c>
      <c r="D23" s="15">
        <v>2057</v>
      </c>
      <c r="F23" s="8" t="s">
        <v>10</v>
      </c>
      <c r="G23" s="8" t="s">
        <v>16</v>
      </c>
      <c r="H23" s="15">
        <f t="shared" si="4"/>
        <v>4114</v>
      </c>
      <c r="I23" s="15">
        <v>2057</v>
      </c>
      <c r="K23" s="8" t="s">
        <v>10</v>
      </c>
      <c r="L23" s="8" t="s">
        <v>16</v>
      </c>
      <c r="M23" s="15">
        <f t="shared" si="5"/>
        <v>4114</v>
      </c>
      <c r="N23" s="15">
        <v>2057</v>
      </c>
    </row>
    <row r="24" spans="1:14" ht="15">
      <c r="A24" s="10" t="s">
        <v>93</v>
      </c>
      <c r="B24" s="10" t="s">
        <v>94</v>
      </c>
      <c r="C24" s="15">
        <f t="shared" si="3"/>
        <v>2700</v>
      </c>
      <c r="D24" s="15">
        <v>1350</v>
      </c>
      <c r="F24" s="10" t="s">
        <v>93</v>
      </c>
      <c r="G24" s="10" t="s">
        <v>94</v>
      </c>
      <c r="H24" s="15">
        <f t="shared" si="4"/>
        <v>2700</v>
      </c>
      <c r="I24" s="15">
        <v>1350</v>
      </c>
      <c r="K24" s="10" t="s">
        <v>93</v>
      </c>
      <c r="L24" s="10" t="s">
        <v>94</v>
      </c>
      <c r="M24" s="15">
        <f t="shared" si="5"/>
        <v>2700</v>
      </c>
      <c r="N24" s="15">
        <v>1350</v>
      </c>
    </row>
    <row r="25" spans="1:14" ht="15">
      <c r="A25" s="10" t="s">
        <v>99</v>
      </c>
      <c r="B25" s="10" t="s">
        <v>100</v>
      </c>
      <c r="C25" s="15">
        <f>D25</f>
        <v>51</v>
      </c>
      <c r="D25" s="15">
        <v>51</v>
      </c>
      <c r="F25" s="10" t="s">
        <v>99</v>
      </c>
      <c r="G25" s="10" t="s">
        <v>100</v>
      </c>
      <c r="H25" s="15">
        <f>I25</f>
        <v>51</v>
      </c>
      <c r="I25" s="15">
        <v>51</v>
      </c>
      <c r="K25" s="10" t="s">
        <v>99</v>
      </c>
      <c r="L25" s="10" t="s">
        <v>100</v>
      </c>
      <c r="M25" s="15">
        <f>N25</f>
        <v>51</v>
      </c>
      <c r="N25" s="15">
        <v>51</v>
      </c>
    </row>
    <row r="26" spans="1:14" s="2" customFormat="1" ht="15">
      <c r="A26" s="10" t="s">
        <v>103</v>
      </c>
      <c r="B26" s="10" t="s">
        <v>104</v>
      </c>
      <c r="C26" s="15">
        <f>D26*2</f>
        <v>62</v>
      </c>
      <c r="D26" s="15">
        <v>31</v>
      </c>
      <c r="F26" s="10" t="s">
        <v>103</v>
      </c>
      <c r="G26" s="10" t="s">
        <v>104</v>
      </c>
      <c r="H26" s="15">
        <f>I26*2</f>
        <v>62</v>
      </c>
      <c r="I26" s="15">
        <v>31</v>
      </c>
      <c r="K26" s="10" t="s">
        <v>103</v>
      </c>
      <c r="L26" s="10" t="s">
        <v>104</v>
      </c>
      <c r="M26" s="15">
        <f>N26*2</f>
        <v>62</v>
      </c>
      <c r="N26" s="15">
        <v>31</v>
      </c>
    </row>
    <row r="27" spans="1:14" ht="15">
      <c r="A27" s="10" t="s">
        <v>110</v>
      </c>
      <c r="B27" s="10" t="s">
        <v>111</v>
      </c>
      <c r="C27" s="15">
        <f>D27*2</f>
        <v>490</v>
      </c>
      <c r="D27" s="15">
        <v>245</v>
      </c>
      <c r="F27" s="10" t="s">
        <v>110</v>
      </c>
      <c r="G27" s="10" t="s">
        <v>111</v>
      </c>
      <c r="H27" s="15">
        <f>I27*2</f>
        <v>490</v>
      </c>
      <c r="I27" s="15">
        <v>245</v>
      </c>
      <c r="K27" s="10" t="s">
        <v>110</v>
      </c>
      <c r="L27" s="10" t="s">
        <v>111</v>
      </c>
      <c r="M27" s="15">
        <f>N27*2</f>
        <v>490</v>
      </c>
      <c r="N27" s="15">
        <v>245</v>
      </c>
    </row>
    <row r="28" spans="1:14" ht="15">
      <c r="A28" s="22"/>
      <c r="B28" s="23"/>
      <c r="C28" s="15">
        <f>SUM(C19:C27)</f>
        <v>29995</v>
      </c>
      <c r="D28" s="15">
        <f>SUM(D19:D27)</f>
        <v>15023</v>
      </c>
      <c r="F28" s="22"/>
      <c r="G28" s="23"/>
      <c r="H28" s="15">
        <f>SUM(H19:H27)</f>
        <v>34997</v>
      </c>
      <c r="I28" s="15">
        <f>SUM(I19:I27)</f>
        <v>17524</v>
      </c>
      <c r="K28" s="22"/>
      <c r="L28" s="23"/>
      <c r="M28" s="15">
        <f>SUM(M19:M27)</f>
        <v>37635</v>
      </c>
      <c r="N28" s="15">
        <f>SUM(N19:N27)</f>
        <v>18843</v>
      </c>
    </row>
    <row r="30" spans="1:14" ht="15">
      <c r="A30" s="26" t="s">
        <v>114</v>
      </c>
      <c r="B30" s="26"/>
      <c r="C30" s="26"/>
      <c r="D30" s="26"/>
      <c r="F30" s="26" t="s">
        <v>115</v>
      </c>
      <c r="G30" s="26"/>
      <c r="H30" s="26"/>
      <c r="I30" s="26"/>
      <c r="K30" s="26" t="s">
        <v>116</v>
      </c>
      <c r="L30" s="26"/>
      <c r="M30" s="26"/>
      <c r="N30" s="26"/>
    </row>
    <row r="31" spans="1:14" ht="15">
      <c r="A31" s="8" t="s">
        <v>2</v>
      </c>
      <c r="B31" s="8" t="s">
        <v>3</v>
      </c>
      <c r="C31" s="8" t="s">
        <v>0</v>
      </c>
      <c r="D31" s="8" t="s">
        <v>1</v>
      </c>
      <c r="F31" s="8" t="s">
        <v>2</v>
      </c>
      <c r="G31" s="8" t="s">
        <v>3</v>
      </c>
      <c r="H31" s="8" t="s">
        <v>0</v>
      </c>
      <c r="I31" s="8" t="s">
        <v>1</v>
      </c>
      <c r="K31" s="8" t="s">
        <v>2</v>
      </c>
      <c r="L31" s="8" t="s">
        <v>3</v>
      </c>
      <c r="M31" s="8" t="s">
        <v>0</v>
      </c>
      <c r="N31" s="8" t="s">
        <v>1</v>
      </c>
    </row>
    <row r="32" spans="1:14" ht="15">
      <c r="A32" s="8" t="s">
        <v>56</v>
      </c>
      <c r="B32" s="8" t="s">
        <v>12</v>
      </c>
      <c r="C32" s="15">
        <f aca="true" t="shared" si="6" ref="C32:C37">D32*2</f>
        <v>15120</v>
      </c>
      <c r="D32" s="15">
        <v>7560</v>
      </c>
      <c r="F32" s="8" t="s">
        <v>56</v>
      </c>
      <c r="G32" s="8" t="s">
        <v>12</v>
      </c>
      <c r="H32" s="15">
        <f aca="true" t="shared" si="7" ref="H32:H37">I32*2</f>
        <v>15120</v>
      </c>
      <c r="I32" s="15">
        <v>7560</v>
      </c>
      <c r="K32" s="8" t="s">
        <v>56</v>
      </c>
      <c r="L32" s="8" t="s">
        <v>12</v>
      </c>
      <c r="M32" s="15">
        <f aca="true" t="shared" si="8" ref="M32:M37">N32*2</f>
        <v>15120</v>
      </c>
      <c r="N32" s="15">
        <v>7560</v>
      </c>
    </row>
    <row r="33" spans="1:14" ht="15">
      <c r="A33" s="8" t="s">
        <v>7</v>
      </c>
      <c r="B33" s="8" t="s">
        <v>14</v>
      </c>
      <c r="C33" s="15">
        <f t="shared" si="6"/>
        <v>3614</v>
      </c>
      <c r="D33" s="15">
        <v>1807</v>
      </c>
      <c r="F33" s="8" t="s">
        <v>108</v>
      </c>
      <c r="G33" s="8" t="s">
        <v>14</v>
      </c>
      <c r="H33" s="15">
        <f t="shared" si="7"/>
        <v>8616</v>
      </c>
      <c r="I33" s="15">
        <v>4308</v>
      </c>
      <c r="K33" s="8" t="s">
        <v>11</v>
      </c>
      <c r="L33" s="8" t="s">
        <v>14</v>
      </c>
      <c r="M33" s="15">
        <f t="shared" si="8"/>
        <v>11254</v>
      </c>
      <c r="N33" s="15">
        <v>5627</v>
      </c>
    </row>
    <row r="34" spans="1:14" ht="15">
      <c r="A34" s="8" t="s">
        <v>8</v>
      </c>
      <c r="B34" s="8" t="s">
        <v>13</v>
      </c>
      <c r="C34" s="15">
        <f t="shared" si="6"/>
        <v>1688</v>
      </c>
      <c r="D34" s="15">
        <v>844</v>
      </c>
      <c r="F34" s="8" t="s">
        <v>8</v>
      </c>
      <c r="G34" s="8" t="s">
        <v>13</v>
      </c>
      <c r="H34" s="15">
        <f t="shared" si="7"/>
        <v>1688</v>
      </c>
      <c r="I34" s="15">
        <v>844</v>
      </c>
      <c r="K34" s="8" t="s">
        <v>8</v>
      </c>
      <c r="L34" s="8" t="s">
        <v>13</v>
      </c>
      <c r="M34" s="15">
        <f t="shared" si="8"/>
        <v>1688</v>
      </c>
      <c r="N34" s="15">
        <v>844</v>
      </c>
    </row>
    <row r="35" spans="1:14" ht="15">
      <c r="A35" s="8" t="s">
        <v>9</v>
      </c>
      <c r="B35" s="8" t="s">
        <v>15</v>
      </c>
      <c r="C35" s="15">
        <f t="shared" si="6"/>
        <v>2156</v>
      </c>
      <c r="D35" s="15">
        <v>1078</v>
      </c>
      <c r="F35" s="8" t="s">
        <v>9</v>
      </c>
      <c r="G35" s="8" t="s">
        <v>15</v>
      </c>
      <c r="H35" s="15">
        <f t="shared" si="7"/>
        <v>2156</v>
      </c>
      <c r="I35" s="15">
        <v>1078</v>
      </c>
      <c r="K35" s="8" t="s">
        <v>9</v>
      </c>
      <c r="L35" s="8" t="s">
        <v>15</v>
      </c>
      <c r="M35" s="15">
        <f t="shared" si="8"/>
        <v>2156</v>
      </c>
      <c r="N35" s="15">
        <v>1078</v>
      </c>
    </row>
    <row r="36" spans="1:14" ht="15">
      <c r="A36" s="8" t="s">
        <v>10</v>
      </c>
      <c r="B36" s="8" t="s">
        <v>16</v>
      </c>
      <c r="C36" s="15">
        <f t="shared" si="6"/>
        <v>4114</v>
      </c>
      <c r="D36" s="15">
        <v>2057</v>
      </c>
      <c r="F36" s="8" t="s">
        <v>10</v>
      </c>
      <c r="G36" s="8" t="s">
        <v>16</v>
      </c>
      <c r="H36" s="15">
        <f t="shared" si="7"/>
        <v>4114</v>
      </c>
      <c r="I36" s="15">
        <v>2057</v>
      </c>
      <c r="K36" s="8" t="s">
        <v>10</v>
      </c>
      <c r="L36" s="8" t="s">
        <v>16</v>
      </c>
      <c r="M36" s="15">
        <f t="shared" si="8"/>
        <v>4114</v>
      </c>
      <c r="N36" s="15">
        <v>2057</v>
      </c>
    </row>
    <row r="37" spans="1:14" ht="15">
      <c r="A37" s="10" t="s">
        <v>93</v>
      </c>
      <c r="B37" s="10" t="s">
        <v>94</v>
      </c>
      <c r="C37" s="15">
        <f t="shared" si="6"/>
        <v>2700</v>
      </c>
      <c r="D37" s="15">
        <v>1350</v>
      </c>
      <c r="F37" s="10" t="s">
        <v>93</v>
      </c>
      <c r="G37" s="10" t="s">
        <v>94</v>
      </c>
      <c r="H37" s="15">
        <f t="shared" si="7"/>
        <v>2700</v>
      </c>
      <c r="I37" s="15">
        <v>1350</v>
      </c>
      <c r="K37" s="10" t="s">
        <v>93</v>
      </c>
      <c r="L37" s="10" t="s">
        <v>94</v>
      </c>
      <c r="M37" s="15">
        <f t="shared" si="8"/>
        <v>2700</v>
      </c>
      <c r="N37" s="15">
        <v>1350</v>
      </c>
    </row>
    <row r="38" spans="1:14" ht="15">
      <c r="A38" s="10" t="s">
        <v>99</v>
      </c>
      <c r="B38" s="10" t="s">
        <v>100</v>
      </c>
      <c r="C38" s="15">
        <f>D38</f>
        <v>51</v>
      </c>
      <c r="D38" s="15">
        <v>51</v>
      </c>
      <c r="F38" s="10" t="s">
        <v>99</v>
      </c>
      <c r="G38" s="10" t="s">
        <v>100</v>
      </c>
      <c r="H38" s="15">
        <f>I38</f>
        <v>51</v>
      </c>
      <c r="I38" s="15">
        <v>51</v>
      </c>
      <c r="K38" s="10" t="s">
        <v>99</v>
      </c>
      <c r="L38" s="10" t="s">
        <v>100</v>
      </c>
      <c r="M38" s="15">
        <f>N38</f>
        <v>51</v>
      </c>
      <c r="N38" s="15">
        <v>51</v>
      </c>
    </row>
    <row r="39" spans="1:14" ht="15">
      <c r="A39" s="10" t="s">
        <v>103</v>
      </c>
      <c r="B39" s="10" t="s">
        <v>104</v>
      </c>
      <c r="C39" s="15">
        <f>D39*2</f>
        <v>62</v>
      </c>
      <c r="D39" s="15">
        <v>31</v>
      </c>
      <c r="F39" s="10" t="s">
        <v>103</v>
      </c>
      <c r="G39" s="10" t="s">
        <v>104</v>
      </c>
      <c r="H39" s="15">
        <f>I39*2</f>
        <v>62</v>
      </c>
      <c r="I39" s="15">
        <v>31</v>
      </c>
      <c r="K39" s="10" t="s">
        <v>103</v>
      </c>
      <c r="L39" s="10" t="s">
        <v>104</v>
      </c>
      <c r="M39" s="15">
        <f>N39*2</f>
        <v>62</v>
      </c>
      <c r="N39" s="15">
        <v>31</v>
      </c>
    </row>
    <row r="40" spans="1:14" ht="15">
      <c r="A40" s="10" t="s">
        <v>110</v>
      </c>
      <c r="B40" s="10" t="s">
        <v>111</v>
      </c>
      <c r="C40" s="15">
        <f>D40*2</f>
        <v>490</v>
      </c>
      <c r="D40" s="15">
        <v>245</v>
      </c>
      <c r="F40" s="10" t="s">
        <v>110</v>
      </c>
      <c r="G40" s="10" t="s">
        <v>111</v>
      </c>
      <c r="H40" s="15">
        <f>I40*2</f>
        <v>490</v>
      </c>
      <c r="I40" s="15">
        <v>245</v>
      </c>
      <c r="K40" s="10" t="s">
        <v>110</v>
      </c>
      <c r="L40" s="10" t="s">
        <v>111</v>
      </c>
      <c r="M40" s="15">
        <f>N40*2</f>
        <v>490</v>
      </c>
      <c r="N40" s="15">
        <v>245</v>
      </c>
    </row>
    <row r="41" spans="1:14" ht="15">
      <c r="A41" s="22"/>
      <c r="B41" s="23"/>
      <c r="C41" s="15">
        <f>SUM(C32:C40)</f>
        <v>29995</v>
      </c>
      <c r="D41" s="15">
        <f>SUM(D32:D40)</f>
        <v>15023</v>
      </c>
      <c r="F41" s="22"/>
      <c r="G41" s="23"/>
      <c r="H41" s="15">
        <f>SUM(H32:H40)</f>
        <v>34997</v>
      </c>
      <c r="I41" s="15">
        <f>SUM(I32:I40)</f>
        <v>17524</v>
      </c>
      <c r="K41" s="22"/>
      <c r="L41" s="23"/>
      <c r="M41" s="15">
        <f>SUM(M32:M40)</f>
        <v>37635</v>
      </c>
      <c r="N41" s="15">
        <f>SUM(N32:N40)</f>
        <v>18843</v>
      </c>
    </row>
    <row r="43" spans="1:14" ht="15">
      <c r="A43" s="26" t="s">
        <v>117</v>
      </c>
      <c r="B43" s="26"/>
      <c r="C43" s="26"/>
      <c r="D43" s="26"/>
      <c r="F43" s="26" t="s">
        <v>118</v>
      </c>
      <c r="G43" s="26"/>
      <c r="H43" s="26"/>
      <c r="I43" s="26"/>
      <c r="K43" s="26" t="s">
        <v>125</v>
      </c>
      <c r="L43" s="26"/>
      <c r="M43" s="26"/>
      <c r="N43" s="26"/>
    </row>
    <row r="44" spans="1:14" ht="15">
      <c r="A44" s="8" t="s">
        <v>2</v>
      </c>
      <c r="B44" s="8" t="s">
        <v>3</v>
      </c>
      <c r="C44" s="8" t="s">
        <v>0</v>
      </c>
      <c r="D44" s="8" t="s">
        <v>1</v>
      </c>
      <c r="F44" s="8" t="s">
        <v>2</v>
      </c>
      <c r="G44" s="8" t="s">
        <v>3</v>
      </c>
      <c r="H44" s="8" t="s">
        <v>0</v>
      </c>
      <c r="I44" s="8" t="s">
        <v>1</v>
      </c>
      <c r="K44" s="8" t="s">
        <v>2</v>
      </c>
      <c r="L44" s="8" t="s">
        <v>3</v>
      </c>
      <c r="M44" s="8" t="s">
        <v>0</v>
      </c>
      <c r="N44" s="8" t="s">
        <v>1</v>
      </c>
    </row>
    <row r="45" spans="1:14" ht="15">
      <c r="A45" s="8" t="s">
        <v>56</v>
      </c>
      <c r="B45" s="8" t="s">
        <v>12</v>
      </c>
      <c r="C45" s="15">
        <f aca="true" t="shared" si="9" ref="C45:C50">D45*2</f>
        <v>15120</v>
      </c>
      <c r="D45" s="15">
        <v>7560</v>
      </c>
      <c r="F45" s="8" t="s">
        <v>56</v>
      </c>
      <c r="G45" s="8" t="s">
        <v>12</v>
      </c>
      <c r="H45" s="15">
        <f aca="true" t="shared" si="10" ref="H45:H50">I45*2</f>
        <v>15120</v>
      </c>
      <c r="I45" s="15">
        <v>7560</v>
      </c>
      <c r="K45" s="8" t="s">
        <v>56</v>
      </c>
      <c r="L45" s="8" t="s">
        <v>12</v>
      </c>
      <c r="M45" s="15">
        <f aca="true" t="shared" si="11" ref="M45:M50">N45*2</f>
        <v>15120</v>
      </c>
      <c r="N45" s="15">
        <v>7560</v>
      </c>
    </row>
    <row r="46" spans="1:14" ht="15">
      <c r="A46" s="8" t="s">
        <v>7</v>
      </c>
      <c r="B46" s="8" t="s">
        <v>14</v>
      </c>
      <c r="C46" s="15">
        <f t="shared" si="9"/>
        <v>3012</v>
      </c>
      <c r="D46" s="15">
        <v>1506</v>
      </c>
      <c r="F46" s="8" t="s">
        <v>108</v>
      </c>
      <c r="G46" s="8" t="s">
        <v>14</v>
      </c>
      <c r="H46" s="15">
        <f t="shared" si="10"/>
        <v>7180</v>
      </c>
      <c r="I46" s="15">
        <v>3590</v>
      </c>
      <c r="K46" s="8" t="s">
        <v>11</v>
      </c>
      <c r="L46" s="8" t="s">
        <v>14</v>
      </c>
      <c r="M46" s="15">
        <f t="shared" si="11"/>
        <v>9378</v>
      </c>
      <c r="N46" s="15">
        <v>4689</v>
      </c>
    </row>
    <row r="47" spans="1:14" ht="15">
      <c r="A47" s="8" t="s">
        <v>8</v>
      </c>
      <c r="B47" s="8" t="s">
        <v>13</v>
      </c>
      <c r="C47" s="15">
        <f t="shared" si="9"/>
        <v>1688</v>
      </c>
      <c r="D47" s="15">
        <v>844</v>
      </c>
      <c r="F47" s="8" t="s">
        <v>8</v>
      </c>
      <c r="G47" s="8" t="s">
        <v>13</v>
      </c>
      <c r="H47" s="15">
        <f t="shared" si="10"/>
        <v>1688</v>
      </c>
      <c r="I47" s="15">
        <v>844</v>
      </c>
      <c r="K47" s="8" t="s">
        <v>8</v>
      </c>
      <c r="L47" s="8" t="s">
        <v>13</v>
      </c>
      <c r="M47" s="15">
        <f t="shared" si="11"/>
        <v>1688</v>
      </c>
      <c r="N47" s="15">
        <v>844</v>
      </c>
    </row>
    <row r="48" spans="1:14" ht="15">
      <c r="A48" s="8" t="s">
        <v>9</v>
      </c>
      <c r="B48" s="8" t="s">
        <v>15</v>
      </c>
      <c r="C48" s="15">
        <f t="shared" si="9"/>
        <v>1800</v>
      </c>
      <c r="D48" s="15">
        <v>900</v>
      </c>
      <c r="F48" s="8" t="s">
        <v>9</v>
      </c>
      <c r="G48" s="8" t="s">
        <v>15</v>
      </c>
      <c r="H48" s="15">
        <f t="shared" si="10"/>
        <v>1800</v>
      </c>
      <c r="I48" s="15">
        <v>900</v>
      </c>
      <c r="K48" s="8" t="s">
        <v>9</v>
      </c>
      <c r="L48" s="8" t="s">
        <v>15</v>
      </c>
      <c r="M48" s="15">
        <f t="shared" si="11"/>
        <v>1800</v>
      </c>
      <c r="N48" s="15">
        <v>900</v>
      </c>
    </row>
    <row r="49" spans="1:14" ht="15">
      <c r="A49" s="8" t="s">
        <v>10</v>
      </c>
      <c r="B49" s="8" t="s">
        <v>16</v>
      </c>
      <c r="C49" s="15">
        <f t="shared" si="9"/>
        <v>3428</v>
      </c>
      <c r="D49" s="15">
        <v>1714</v>
      </c>
      <c r="F49" s="8" t="s">
        <v>10</v>
      </c>
      <c r="G49" s="8" t="s">
        <v>16</v>
      </c>
      <c r="H49" s="15">
        <f t="shared" si="10"/>
        <v>3428</v>
      </c>
      <c r="I49" s="15">
        <v>1714</v>
      </c>
      <c r="K49" s="8" t="s">
        <v>10</v>
      </c>
      <c r="L49" s="8" t="s">
        <v>16</v>
      </c>
      <c r="M49" s="15">
        <f t="shared" si="11"/>
        <v>3428</v>
      </c>
      <c r="N49" s="15">
        <v>1714</v>
      </c>
    </row>
    <row r="50" spans="1:14" ht="15">
      <c r="A50" s="10" t="s">
        <v>93</v>
      </c>
      <c r="B50" s="10" t="s">
        <v>94</v>
      </c>
      <c r="C50" s="15">
        <f t="shared" si="9"/>
        <v>1500</v>
      </c>
      <c r="D50" s="15">
        <v>750</v>
      </c>
      <c r="F50" s="10" t="s">
        <v>93</v>
      </c>
      <c r="G50" s="10" t="s">
        <v>94</v>
      </c>
      <c r="H50" s="15">
        <f t="shared" si="10"/>
        <v>1500</v>
      </c>
      <c r="I50" s="15">
        <v>750</v>
      </c>
      <c r="K50" s="10" t="s">
        <v>93</v>
      </c>
      <c r="L50" s="10" t="s">
        <v>94</v>
      </c>
      <c r="M50" s="15">
        <f t="shared" si="11"/>
        <v>1500</v>
      </c>
      <c r="N50" s="15">
        <v>750</v>
      </c>
    </row>
    <row r="51" spans="1:14" ht="15">
      <c r="A51" s="10" t="s">
        <v>99</v>
      </c>
      <c r="B51" s="10" t="s">
        <v>100</v>
      </c>
      <c r="C51" s="15">
        <f>D51</f>
        <v>51</v>
      </c>
      <c r="D51" s="15">
        <v>51</v>
      </c>
      <c r="F51" s="10" t="s">
        <v>99</v>
      </c>
      <c r="G51" s="10" t="s">
        <v>100</v>
      </c>
      <c r="H51" s="15">
        <f>I51</f>
        <v>51</v>
      </c>
      <c r="I51" s="15">
        <v>51</v>
      </c>
      <c r="K51" s="10" t="s">
        <v>99</v>
      </c>
      <c r="L51" s="10" t="s">
        <v>100</v>
      </c>
      <c r="M51" s="15">
        <f>N51</f>
        <v>51</v>
      </c>
      <c r="N51" s="15">
        <v>51</v>
      </c>
    </row>
    <row r="52" spans="1:14" ht="15">
      <c r="A52" s="10" t="s">
        <v>103</v>
      </c>
      <c r="B52" s="10" t="s">
        <v>104</v>
      </c>
      <c r="C52" s="15">
        <f>D52*2</f>
        <v>62</v>
      </c>
      <c r="D52" s="15">
        <v>31</v>
      </c>
      <c r="F52" s="10" t="s">
        <v>103</v>
      </c>
      <c r="G52" s="10" t="s">
        <v>104</v>
      </c>
      <c r="H52" s="15">
        <f>I52*2</f>
        <v>62</v>
      </c>
      <c r="I52" s="15">
        <v>31</v>
      </c>
      <c r="K52" s="10" t="s">
        <v>103</v>
      </c>
      <c r="L52" s="10" t="s">
        <v>104</v>
      </c>
      <c r="M52" s="15">
        <f>N52*2</f>
        <v>62</v>
      </c>
      <c r="N52" s="15">
        <v>31</v>
      </c>
    </row>
    <row r="53" spans="1:14" ht="15">
      <c r="A53" s="10" t="s">
        <v>110</v>
      </c>
      <c r="B53" s="10" t="s">
        <v>111</v>
      </c>
      <c r="C53" s="15">
        <f>D53*2</f>
        <v>1048</v>
      </c>
      <c r="D53" s="15">
        <v>524</v>
      </c>
      <c r="F53" s="10" t="s">
        <v>110</v>
      </c>
      <c r="G53" s="10" t="s">
        <v>111</v>
      </c>
      <c r="H53" s="15">
        <f>I53*2</f>
        <v>1048</v>
      </c>
      <c r="I53" s="15">
        <v>524</v>
      </c>
      <c r="K53" s="10" t="s">
        <v>110</v>
      </c>
      <c r="L53" s="10" t="s">
        <v>111</v>
      </c>
      <c r="M53" s="15">
        <f>N53*2</f>
        <v>1048</v>
      </c>
      <c r="N53" s="15">
        <v>524</v>
      </c>
    </row>
    <row r="54" spans="1:14" ht="15">
      <c r="A54" s="22"/>
      <c r="B54" s="23"/>
      <c r="C54" s="15">
        <f>SUM(C45:C53)</f>
        <v>27709</v>
      </c>
      <c r="D54" s="15">
        <f>SUM(D45:D53)</f>
        <v>13880</v>
      </c>
      <c r="F54" s="22"/>
      <c r="G54" s="23"/>
      <c r="H54" s="15">
        <f>SUM(H45:H53)</f>
        <v>31877</v>
      </c>
      <c r="I54" s="15">
        <f>SUM(I45:I53)</f>
        <v>15964</v>
      </c>
      <c r="K54" s="22"/>
      <c r="L54" s="23"/>
      <c r="M54" s="15">
        <f>SUM(M45:M53)</f>
        <v>34075</v>
      </c>
      <c r="N54" s="15">
        <f>SUM(N45:N53)</f>
        <v>17063</v>
      </c>
    </row>
  </sheetData>
  <sheetProtection/>
  <mergeCells count="13">
    <mergeCell ref="A1:D1"/>
    <mergeCell ref="A2:D2"/>
    <mergeCell ref="F2:I2"/>
    <mergeCell ref="K2:N2"/>
    <mergeCell ref="A17:D17"/>
    <mergeCell ref="F17:I17"/>
    <mergeCell ref="K17:N17"/>
    <mergeCell ref="A30:D30"/>
    <mergeCell ref="F30:I30"/>
    <mergeCell ref="K30:N30"/>
    <mergeCell ref="A43:D43"/>
    <mergeCell ref="F43:I43"/>
    <mergeCell ref="K43:N4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2.57421875" style="0" bestFit="1" customWidth="1"/>
    <col min="2" max="2" width="15.8515625" style="0" bestFit="1" customWidth="1"/>
    <col min="3" max="3" width="12.8515625" style="0" bestFit="1" customWidth="1"/>
    <col min="4" max="4" width="11.7109375" style="0" bestFit="1" customWidth="1"/>
    <col min="6" max="6" width="8.00390625" style="0" bestFit="1" customWidth="1"/>
    <col min="7" max="8" width="9.421875" style="0" bestFit="1" customWidth="1"/>
    <col min="10" max="10" width="22.421875" style="0" bestFit="1" customWidth="1"/>
  </cols>
  <sheetData>
    <row r="1" spans="1:9" ht="27">
      <c r="A1" s="27" t="s">
        <v>49</v>
      </c>
      <c r="B1" s="27"/>
      <c r="C1" s="27"/>
      <c r="D1" s="27"/>
      <c r="E1" s="7"/>
      <c r="F1" s="7"/>
      <c r="G1" s="16"/>
      <c r="H1" s="7"/>
      <c r="I1" s="7"/>
    </row>
    <row r="2" spans="1:10" ht="15">
      <c r="A2" s="26" t="s">
        <v>50</v>
      </c>
      <c r="B2" s="26"/>
      <c r="C2" s="26"/>
      <c r="D2" s="26"/>
      <c r="E2" s="3"/>
      <c r="F2" s="4" t="s">
        <v>26</v>
      </c>
      <c r="G2" s="5" t="s">
        <v>27</v>
      </c>
      <c r="H2" s="5" t="s">
        <v>28</v>
      </c>
      <c r="I2" s="6"/>
      <c r="J2" s="6"/>
    </row>
    <row r="3" spans="1:10" ht="15">
      <c r="A3" s="8" t="s">
        <v>2</v>
      </c>
      <c r="B3" s="8" t="s">
        <v>3</v>
      </c>
      <c r="C3" s="8" t="s">
        <v>0</v>
      </c>
      <c r="D3" s="8" t="s">
        <v>1</v>
      </c>
      <c r="E3" s="6"/>
      <c r="F3" s="4">
        <v>12</v>
      </c>
      <c r="G3" s="14">
        <f aca="true" t="shared" si="0" ref="G3:G14">$B$57*F3</f>
        <v>2416.8</v>
      </c>
      <c r="H3" s="14">
        <f aca="true" t="shared" si="1" ref="H3:H14">$C$57*F3</f>
        <v>459.96</v>
      </c>
      <c r="I3" s="6"/>
      <c r="J3" s="6"/>
    </row>
    <row r="4" spans="1:10" ht="15">
      <c r="A4" s="8" t="s">
        <v>56</v>
      </c>
      <c r="B4" s="8" t="s">
        <v>12</v>
      </c>
      <c r="C4" s="15">
        <f>D4*2</f>
        <v>4833.6</v>
      </c>
      <c r="D4" s="15">
        <f>G3</f>
        <v>2416.8</v>
      </c>
      <c r="E4" s="6"/>
      <c r="F4" s="4">
        <v>11</v>
      </c>
      <c r="G4" s="14">
        <f t="shared" si="0"/>
        <v>2215.4</v>
      </c>
      <c r="H4" s="14">
        <f t="shared" si="1"/>
        <v>421.63</v>
      </c>
      <c r="I4" s="6"/>
      <c r="J4" s="6"/>
    </row>
    <row r="5" spans="1:10" ht="15">
      <c r="A5" s="8" t="s">
        <v>7</v>
      </c>
      <c r="B5" s="8" t="s">
        <v>14</v>
      </c>
      <c r="C5" s="15">
        <f>D5*2</f>
        <v>2786</v>
      </c>
      <c r="D5" s="15">
        <v>1393</v>
      </c>
      <c r="E5" s="6"/>
      <c r="F5" s="4">
        <v>10</v>
      </c>
      <c r="G5" s="14">
        <f t="shared" si="0"/>
        <v>2014</v>
      </c>
      <c r="H5" s="14">
        <f t="shared" si="1"/>
        <v>383.29999999999995</v>
      </c>
      <c r="I5" s="6"/>
      <c r="J5" s="6"/>
    </row>
    <row r="6" spans="1:10" ht="15">
      <c r="A6" s="8" t="s">
        <v>8</v>
      </c>
      <c r="B6" s="8" t="s">
        <v>13</v>
      </c>
      <c r="C6" s="15">
        <f>D6*2</f>
        <v>919.92</v>
      </c>
      <c r="D6" s="15">
        <f>H3</f>
        <v>459.96</v>
      </c>
      <c r="E6" s="6"/>
      <c r="F6" s="4">
        <v>9</v>
      </c>
      <c r="G6" s="14">
        <f t="shared" si="0"/>
        <v>1812.6000000000001</v>
      </c>
      <c r="H6" s="14">
        <f t="shared" si="1"/>
        <v>344.96999999999997</v>
      </c>
      <c r="I6" s="6"/>
      <c r="J6" s="6"/>
    </row>
    <row r="7" spans="1:10" ht="15">
      <c r="A7" s="8" t="s">
        <v>9</v>
      </c>
      <c r="B7" s="8" t="s">
        <v>15</v>
      </c>
      <c r="C7" s="15">
        <f>D7*2</f>
        <v>1618</v>
      </c>
      <c r="D7" s="15">
        <v>809</v>
      </c>
      <c r="E7" s="6"/>
      <c r="F7" s="4">
        <v>8</v>
      </c>
      <c r="G7" s="14">
        <f t="shared" si="0"/>
        <v>1611.2</v>
      </c>
      <c r="H7" s="14">
        <f t="shared" si="1"/>
        <v>306.64</v>
      </c>
      <c r="I7" s="6"/>
      <c r="J7" s="6"/>
    </row>
    <row r="8" spans="1:10" ht="15">
      <c r="A8" s="8" t="s">
        <v>10</v>
      </c>
      <c r="B8" s="8" t="s">
        <v>16</v>
      </c>
      <c r="C8" s="15">
        <f>D8*2</f>
        <v>1812</v>
      </c>
      <c r="D8" s="15">
        <v>906</v>
      </c>
      <c r="E8" s="6"/>
      <c r="F8" s="4">
        <v>7</v>
      </c>
      <c r="G8" s="14">
        <f t="shared" si="0"/>
        <v>1409.8</v>
      </c>
      <c r="H8" s="14">
        <f t="shared" si="1"/>
        <v>268.31</v>
      </c>
      <c r="I8" s="6"/>
      <c r="J8" s="6"/>
    </row>
    <row r="9" spans="1:10" ht="15">
      <c r="A9" s="8" t="s">
        <v>4</v>
      </c>
      <c r="B9" s="9"/>
      <c r="C9" s="15">
        <f>SUM(C4:C8)</f>
        <v>11969.52</v>
      </c>
      <c r="D9" s="15">
        <f>SUM(D4:D8)</f>
        <v>5984.76</v>
      </c>
      <c r="E9" s="6"/>
      <c r="F9" s="4">
        <v>6</v>
      </c>
      <c r="G9" s="14">
        <f t="shared" si="0"/>
        <v>1208.4</v>
      </c>
      <c r="H9" s="14">
        <f t="shared" si="1"/>
        <v>229.98</v>
      </c>
      <c r="I9" s="6"/>
      <c r="J9" s="6"/>
    </row>
    <row r="10" spans="1:10" ht="15">
      <c r="A10" s="12"/>
      <c r="B10" s="13"/>
      <c r="C10" s="12"/>
      <c r="D10" s="12"/>
      <c r="E10" s="6"/>
      <c r="F10" s="4">
        <v>5</v>
      </c>
      <c r="G10" s="14">
        <f t="shared" si="0"/>
        <v>1007</v>
      </c>
      <c r="H10" s="14">
        <f t="shared" si="1"/>
        <v>191.64999999999998</v>
      </c>
      <c r="I10" s="6"/>
      <c r="J10" s="6"/>
    </row>
    <row r="11" spans="1:10" ht="15">
      <c r="A11" s="26" t="s">
        <v>51</v>
      </c>
      <c r="B11" s="26"/>
      <c r="C11" s="26"/>
      <c r="D11" s="26"/>
      <c r="E11" s="3"/>
      <c r="F11" s="4">
        <v>4</v>
      </c>
      <c r="G11" s="14">
        <f t="shared" si="0"/>
        <v>805.6</v>
      </c>
      <c r="H11" s="14">
        <f t="shared" si="1"/>
        <v>153.32</v>
      </c>
      <c r="I11" s="6"/>
      <c r="J11" s="6"/>
    </row>
    <row r="12" spans="1:10" ht="15">
      <c r="A12" s="8" t="s">
        <v>2</v>
      </c>
      <c r="B12" s="8" t="s">
        <v>3</v>
      </c>
      <c r="C12" s="8" t="s">
        <v>0</v>
      </c>
      <c r="D12" s="8" t="s">
        <v>1</v>
      </c>
      <c r="E12" s="6"/>
      <c r="F12" s="4">
        <v>3</v>
      </c>
      <c r="G12" s="14">
        <f t="shared" si="0"/>
        <v>604.2</v>
      </c>
      <c r="H12" s="14">
        <f t="shared" si="1"/>
        <v>114.99</v>
      </c>
      <c r="I12" s="6"/>
      <c r="J12" s="6"/>
    </row>
    <row r="13" spans="1:10" ht="15">
      <c r="A13" s="8" t="s">
        <v>56</v>
      </c>
      <c r="B13" s="8" t="s">
        <v>12</v>
      </c>
      <c r="C13" s="15">
        <f>D13*2</f>
        <v>4833.6</v>
      </c>
      <c r="D13" s="15">
        <f>D4</f>
        <v>2416.8</v>
      </c>
      <c r="E13" s="6"/>
      <c r="F13" s="4">
        <v>2</v>
      </c>
      <c r="G13" s="14">
        <f t="shared" si="0"/>
        <v>402.8</v>
      </c>
      <c r="H13" s="14">
        <f t="shared" si="1"/>
        <v>76.66</v>
      </c>
      <c r="I13" s="6"/>
      <c r="J13" s="6"/>
    </row>
    <row r="14" spans="1:10" ht="15">
      <c r="A14" s="8" t="s">
        <v>7</v>
      </c>
      <c r="B14" s="8" t="s">
        <v>14</v>
      </c>
      <c r="C14" s="15">
        <f>D14*2</f>
        <v>2786</v>
      </c>
      <c r="D14" s="15">
        <v>1393</v>
      </c>
      <c r="E14" s="6"/>
      <c r="F14" s="4">
        <v>1</v>
      </c>
      <c r="G14" s="14">
        <f t="shared" si="0"/>
        <v>201.4</v>
      </c>
      <c r="H14" s="14">
        <f t="shared" si="1"/>
        <v>38.33</v>
      </c>
      <c r="I14" s="6"/>
      <c r="J14" s="6"/>
    </row>
    <row r="15" spans="1:10" ht="15">
      <c r="A15" s="8" t="s">
        <v>8</v>
      </c>
      <c r="B15" s="8" t="s">
        <v>13</v>
      </c>
      <c r="C15" s="15">
        <f>D15*2</f>
        <v>919.92</v>
      </c>
      <c r="D15" s="15">
        <f>D6</f>
        <v>459.96</v>
      </c>
      <c r="E15" s="6"/>
      <c r="F15" s="6"/>
      <c r="G15" s="6"/>
      <c r="H15" s="6"/>
      <c r="I15" s="6"/>
      <c r="J15" s="6"/>
    </row>
    <row r="16" spans="1:10" ht="15">
      <c r="A16" s="8" t="s">
        <v>9</v>
      </c>
      <c r="B16" s="8" t="s">
        <v>15</v>
      </c>
      <c r="C16" s="15">
        <f>D16*2</f>
        <v>1618</v>
      </c>
      <c r="D16" s="15">
        <v>809</v>
      </c>
      <c r="E16" s="6"/>
      <c r="F16" s="6"/>
      <c r="G16" s="6"/>
      <c r="H16" s="6"/>
      <c r="I16" s="6"/>
      <c r="J16" s="6"/>
    </row>
    <row r="17" spans="1:10" ht="15">
      <c r="A17" s="8" t="s">
        <v>10</v>
      </c>
      <c r="B17" s="8" t="s">
        <v>16</v>
      </c>
      <c r="C17" s="15">
        <f>D17*2</f>
        <v>2966</v>
      </c>
      <c r="D17" s="15">
        <v>1483</v>
      </c>
      <c r="E17" s="6"/>
      <c r="F17" s="25" t="s">
        <v>121</v>
      </c>
      <c r="G17" s="25"/>
      <c r="H17" s="25"/>
      <c r="I17" s="6"/>
      <c r="J17" s="6"/>
    </row>
    <row r="18" spans="1:10" ht="15">
      <c r="A18" s="8" t="s">
        <v>4</v>
      </c>
      <c r="B18" s="9"/>
      <c r="C18" s="15">
        <f>SUM(C13:C17)</f>
        <v>13123.52</v>
      </c>
      <c r="D18" s="15">
        <f>SUM(D13:D17)</f>
        <v>6561.76</v>
      </c>
      <c r="E18" s="6"/>
      <c r="F18" s="8" t="s">
        <v>122</v>
      </c>
      <c r="G18" s="8" t="s">
        <v>123</v>
      </c>
      <c r="H18" s="8" t="s">
        <v>124</v>
      </c>
      <c r="I18" s="6"/>
      <c r="J18" s="6"/>
    </row>
    <row r="19" spans="1:10" ht="15">
      <c r="A19" s="12"/>
      <c r="B19" s="13"/>
      <c r="C19" s="12"/>
      <c r="D19" s="12"/>
      <c r="E19" s="6"/>
      <c r="F19" s="24">
        <v>159.03</v>
      </c>
      <c r="G19" s="24">
        <f>F19*12</f>
        <v>1908.3600000000001</v>
      </c>
      <c r="H19" s="24">
        <f>G19*2</f>
        <v>3816.7200000000003</v>
      </c>
      <c r="I19" s="6"/>
      <c r="J19" s="6"/>
    </row>
    <row r="20" spans="1:10" ht="15">
      <c r="A20" s="26" t="s">
        <v>52</v>
      </c>
      <c r="B20" s="26"/>
      <c r="C20" s="26"/>
      <c r="D20" s="26"/>
      <c r="E20" s="6"/>
      <c r="F20" s="6"/>
      <c r="G20" s="6"/>
      <c r="H20" s="6"/>
      <c r="I20" s="6"/>
      <c r="J20" s="6"/>
    </row>
    <row r="21" spans="1:10" ht="15">
      <c r="A21" s="8" t="s">
        <v>2</v>
      </c>
      <c r="B21" s="8" t="s">
        <v>3</v>
      </c>
      <c r="C21" s="8" t="s">
        <v>0</v>
      </c>
      <c r="D21" s="8" t="s">
        <v>1</v>
      </c>
      <c r="E21" s="3"/>
      <c r="F21" s="3"/>
      <c r="G21" s="3"/>
      <c r="H21" s="3"/>
      <c r="I21" s="6"/>
      <c r="J21" s="6"/>
    </row>
    <row r="22" spans="1:10" ht="15">
      <c r="A22" s="8" t="s">
        <v>56</v>
      </c>
      <c r="B22" s="8" t="s">
        <v>12</v>
      </c>
      <c r="C22" s="15">
        <f>D22*2</f>
        <v>4833.6</v>
      </c>
      <c r="D22" s="15">
        <f>D4</f>
        <v>2416.8</v>
      </c>
      <c r="E22" s="6"/>
      <c r="F22" s="6"/>
      <c r="G22" s="6"/>
      <c r="H22" s="6"/>
      <c r="I22" s="6"/>
      <c r="J22" s="6"/>
    </row>
    <row r="23" spans="1:10" ht="15">
      <c r="A23" s="8" t="s">
        <v>11</v>
      </c>
      <c r="B23" s="8" t="s">
        <v>14</v>
      </c>
      <c r="C23" s="15">
        <f>D23*2</f>
        <v>7080</v>
      </c>
      <c r="D23" s="15">
        <v>3540</v>
      </c>
      <c r="E23" s="6"/>
      <c r="F23" s="6"/>
      <c r="G23" s="6"/>
      <c r="H23" s="6"/>
      <c r="I23" s="6"/>
      <c r="J23" s="6"/>
    </row>
    <row r="24" spans="1:10" ht="15">
      <c r="A24" s="8" t="s">
        <v>8</v>
      </c>
      <c r="B24" s="8" t="s">
        <v>13</v>
      </c>
      <c r="C24" s="15">
        <f>D24*2</f>
        <v>919.92</v>
      </c>
      <c r="D24" s="15">
        <f>D6</f>
        <v>459.96</v>
      </c>
      <c r="E24" s="6"/>
      <c r="F24" s="6"/>
      <c r="G24" s="6"/>
      <c r="H24" s="6"/>
      <c r="I24" s="6"/>
      <c r="J24" s="6"/>
    </row>
    <row r="25" spans="1:10" ht="15">
      <c r="A25" s="8" t="s">
        <v>9</v>
      </c>
      <c r="B25" s="8" t="s">
        <v>15</v>
      </c>
      <c r="C25" s="15">
        <f>D25*2</f>
        <v>1618</v>
      </c>
      <c r="D25" s="15">
        <v>809</v>
      </c>
      <c r="E25" s="6"/>
      <c r="F25" s="6"/>
      <c r="G25" s="6"/>
      <c r="H25" s="6"/>
      <c r="I25" s="6"/>
      <c r="J25" s="6"/>
    </row>
    <row r="26" spans="1:10" ht="15">
      <c r="A26" s="8" t="s">
        <v>10</v>
      </c>
      <c r="B26" s="8" t="s">
        <v>16</v>
      </c>
      <c r="C26" s="15">
        <f>D26*2</f>
        <v>1812</v>
      </c>
      <c r="D26" s="15">
        <v>906</v>
      </c>
      <c r="E26" s="6"/>
      <c r="F26" s="6"/>
      <c r="G26" s="6"/>
      <c r="H26" s="6"/>
      <c r="I26" s="6"/>
      <c r="J26" s="6"/>
    </row>
    <row r="27" spans="1:10" ht="15">
      <c r="A27" s="8" t="s">
        <v>4</v>
      </c>
      <c r="B27" s="9"/>
      <c r="C27" s="15">
        <f>SUM(C22:C26)</f>
        <v>16263.52</v>
      </c>
      <c r="D27" s="15">
        <f>SUM(D22:D26)</f>
        <v>8131.76</v>
      </c>
      <c r="E27" s="6"/>
      <c r="F27" s="6"/>
      <c r="G27" s="6"/>
      <c r="H27" s="6"/>
      <c r="I27" s="6"/>
      <c r="J27" s="6"/>
    </row>
    <row r="28" spans="1:10" ht="15">
      <c r="A28" s="12"/>
      <c r="B28" s="13"/>
      <c r="C28" s="12"/>
      <c r="D28" s="12"/>
      <c r="E28" s="6"/>
      <c r="F28" s="6"/>
      <c r="G28" s="6"/>
      <c r="H28" s="6"/>
      <c r="I28" s="6"/>
      <c r="J28" s="6"/>
    </row>
    <row r="29" spans="1:10" ht="15">
      <c r="A29" s="26" t="s">
        <v>53</v>
      </c>
      <c r="B29" s="26"/>
      <c r="C29" s="26"/>
      <c r="D29" s="26"/>
      <c r="E29" s="6"/>
      <c r="F29" s="6"/>
      <c r="G29" s="6"/>
      <c r="H29" s="6"/>
      <c r="I29" s="6"/>
      <c r="J29" s="6"/>
    </row>
    <row r="30" spans="1:10" ht="15">
      <c r="A30" s="8" t="s">
        <v>2</v>
      </c>
      <c r="B30" s="8" t="s">
        <v>3</v>
      </c>
      <c r="C30" s="8" t="s">
        <v>0</v>
      </c>
      <c r="D30" s="8" t="s">
        <v>1</v>
      </c>
      <c r="E30" s="3"/>
      <c r="F30" s="3"/>
      <c r="G30" s="3"/>
      <c r="H30" s="3"/>
      <c r="I30" s="6"/>
      <c r="J30" s="6"/>
    </row>
    <row r="31" spans="1:10" ht="15">
      <c r="A31" s="8" t="s">
        <v>56</v>
      </c>
      <c r="B31" s="8" t="s">
        <v>12</v>
      </c>
      <c r="C31" s="15">
        <f>D31*2</f>
        <v>4833.6</v>
      </c>
      <c r="D31" s="15">
        <f>D4</f>
        <v>2416.8</v>
      </c>
      <c r="E31" s="6"/>
      <c r="F31" s="6"/>
      <c r="G31" s="6"/>
      <c r="H31" s="6"/>
      <c r="I31" s="6"/>
      <c r="J31" s="6"/>
    </row>
    <row r="32" spans="1:10" ht="15">
      <c r="A32" s="8" t="s">
        <v>11</v>
      </c>
      <c r="B32" s="8" t="s">
        <v>14</v>
      </c>
      <c r="C32" s="15">
        <f>D32*2</f>
        <v>7080</v>
      </c>
      <c r="D32" s="15">
        <v>3540</v>
      </c>
      <c r="E32" s="6"/>
      <c r="F32" s="6"/>
      <c r="G32" s="6"/>
      <c r="H32" s="6"/>
      <c r="I32" s="6"/>
      <c r="J32" s="6"/>
    </row>
    <row r="33" spans="1:10" ht="15">
      <c r="A33" s="8" t="s">
        <v>8</v>
      </c>
      <c r="B33" s="8" t="s">
        <v>13</v>
      </c>
      <c r="C33" s="15">
        <f>D33*2</f>
        <v>919.92</v>
      </c>
      <c r="D33" s="15">
        <f>D6</f>
        <v>459.96</v>
      </c>
      <c r="E33" s="6"/>
      <c r="F33" s="6"/>
      <c r="G33" s="6"/>
      <c r="H33" s="6"/>
      <c r="I33" s="6"/>
      <c r="J33" s="6"/>
    </row>
    <row r="34" spans="1:10" ht="15">
      <c r="A34" s="8" t="s">
        <v>9</v>
      </c>
      <c r="B34" s="8" t="s">
        <v>15</v>
      </c>
      <c r="C34" s="15">
        <f>D34*2</f>
        <v>1618</v>
      </c>
      <c r="D34" s="15">
        <v>809</v>
      </c>
      <c r="E34" s="6"/>
      <c r="F34" s="6"/>
      <c r="G34" s="6"/>
      <c r="H34" s="6"/>
      <c r="I34" s="6"/>
      <c r="J34" s="6"/>
    </row>
    <row r="35" spans="1:10" ht="15">
      <c r="A35" s="8" t="s">
        <v>10</v>
      </c>
      <c r="B35" s="8" t="s">
        <v>16</v>
      </c>
      <c r="C35" s="15">
        <f>D35*2</f>
        <v>2966</v>
      </c>
      <c r="D35" s="15">
        <v>1483</v>
      </c>
      <c r="E35" s="6"/>
      <c r="F35" s="6"/>
      <c r="G35" s="6"/>
      <c r="H35" s="6"/>
      <c r="I35" s="6"/>
      <c r="J35" s="6"/>
    </row>
    <row r="36" spans="1:10" ht="15">
      <c r="A36" s="8" t="s">
        <v>4</v>
      </c>
      <c r="B36" s="9"/>
      <c r="C36" s="15">
        <f>SUM(C31:C35)</f>
        <v>17417.52</v>
      </c>
      <c r="D36" s="15">
        <f>SUM(D31:D35)</f>
        <v>8708.76</v>
      </c>
      <c r="E36" s="6"/>
      <c r="F36" s="6"/>
      <c r="G36" s="6"/>
      <c r="H36" s="6"/>
      <c r="I36" s="6"/>
      <c r="J36" s="6"/>
    </row>
    <row r="37" spans="1:10" ht="15">
      <c r="A37" s="12"/>
      <c r="B37" s="13"/>
      <c r="C37" s="12"/>
      <c r="D37" s="12"/>
      <c r="E37" s="6"/>
      <c r="F37" s="6"/>
      <c r="G37" s="6"/>
      <c r="H37" s="6"/>
      <c r="I37" s="6"/>
      <c r="J37" s="6"/>
    </row>
    <row r="38" spans="1:10" ht="15">
      <c r="A38" s="26" t="s">
        <v>54</v>
      </c>
      <c r="B38" s="26"/>
      <c r="C38" s="26"/>
      <c r="D38" s="26"/>
      <c r="E38" s="6"/>
      <c r="F38" s="6"/>
      <c r="G38" s="6"/>
      <c r="H38" s="6"/>
      <c r="I38" s="6"/>
      <c r="J38" s="6"/>
    </row>
    <row r="39" spans="1:10" ht="15">
      <c r="A39" s="8" t="s">
        <v>2</v>
      </c>
      <c r="B39" s="8" t="s">
        <v>3</v>
      </c>
      <c r="C39" s="8" t="s">
        <v>0</v>
      </c>
      <c r="D39" s="8" t="s">
        <v>1</v>
      </c>
      <c r="E39" s="6"/>
      <c r="F39" s="6"/>
      <c r="G39" s="6"/>
      <c r="H39" s="6"/>
      <c r="I39" s="6"/>
      <c r="J39" s="6"/>
    </row>
    <row r="40" spans="1:10" ht="15">
      <c r="A40" s="8" t="s">
        <v>56</v>
      </c>
      <c r="B40" s="8" t="s">
        <v>12</v>
      </c>
      <c r="C40" s="15">
        <f>D40*2</f>
        <v>4833.6</v>
      </c>
      <c r="D40" s="15">
        <f>D4</f>
        <v>2416.8</v>
      </c>
      <c r="E40" s="6"/>
      <c r="F40" s="6"/>
      <c r="G40" s="6"/>
      <c r="H40" s="6"/>
      <c r="I40" s="6"/>
      <c r="J40" s="6"/>
    </row>
    <row r="41" spans="1:10" ht="15">
      <c r="A41" s="8" t="s">
        <v>11</v>
      </c>
      <c r="B41" s="8" t="s">
        <v>14</v>
      </c>
      <c r="C41" s="15">
        <f>D41*2</f>
        <v>6788</v>
      </c>
      <c r="D41" s="15">
        <v>3394</v>
      </c>
      <c r="E41" s="6"/>
      <c r="F41" s="6"/>
      <c r="G41" s="6"/>
      <c r="H41" s="6"/>
      <c r="I41" s="6"/>
      <c r="J41" s="6"/>
    </row>
    <row r="42" spans="1:10" ht="15">
      <c r="A42" s="8" t="s">
        <v>8</v>
      </c>
      <c r="B42" s="8" t="s">
        <v>13</v>
      </c>
      <c r="C42" s="15">
        <f>D42*2</f>
        <v>919.92</v>
      </c>
      <c r="D42" s="15">
        <f>D6</f>
        <v>459.96</v>
      </c>
      <c r="E42" s="6"/>
      <c r="F42" s="6"/>
      <c r="G42" s="6"/>
      <c r="H42" s="6"/>
      <c r="I42" s="6"/>
      <c r="J42" s="6"/>
    </row>
    <row r="43" spans="1:10" ht="15">
      <c r="A43" s="8" t="s">
        <v>9</v>
      </c>
      <c r="B43" s="8" t="s">
        <v>15</v>
      </c>
      <c r="C43" s="15">
        <f>D43*2</f>
        <v>1618</v>
      </c>
      <c r="D43" s="15">
        <v>809</v>
      </c>
      <c r="E43" s="6"/>
      <c r="F43" s="6"/>
      <c r="G43" s="6"/>
      <c r="H43" s="6"/>
      <c r="I43" s="6"/>
      <c r="J43" s="6"/>
    </row>
    <row r="44" spans="1:10" ht="15">
      <c r="A44" s="8" t="s">
        <v>10</v>
      </c>
      <c r="B44" s="8" t="s">
        <v>16</v>
      </c>
      <c r="C44" s="15">
        <f>D44*2</f>
        <v>1812</v>
      </c>
      <c r="D44" s="15">
        <v>906</v>
      </c>
      <c r="E44" s="6"/>
      <c r="F44" s="6"/>
      <c r="G44" s="6"/>
      <c r="H44" s="6"/>
      <c r="I44" s="6"/>
      <c r="J44" s="6"/>
    </row>
    <row r="45" spans="1:10" ht="15">
      <c r="A45" s="8" t="s">
        <v>4</v>
      </c>
      <c r="B45" s="9"/>
      <c r="C45" s="15">
        <f>SUM(C40:C44)</f>
        <v>15971.52</v>
      </c>
      <c r="D45" s="15">
        <f>SUM(D40:D44)</f>
        <v>7985.76</v>
      </c>
      <c r="E45" s="6"/>
      <c r="F45" s="6"/>
      <c r="G45" s="6"/>
      <c r="H45" s="6"/>
      <c r="I45" s="6"/>
      <c r="J45" s="6"/>
    </row>
    <row r="46" spans="1:10" ht="15">
      <c r="A46" s="12"/>
      <c r="B46" s="13"/>
      <c r="C46" s="12"/>
      <c r="D46" s="12"/>
      <c r="E46" s="6"/>
      <c r="F46" s="6"/>
      <c r="G46" s="6"/>
      <c r="H46" s="6"/>
      <c r="I46" s="6"/>
      <c r="J46" s="6"/>
    </row>
    <row r="47" spans="1:10" ht="15">
      <c r="A47" s="26" t="s">
        <v>55</v>
      </c>
      <c r="B47" s="26"/>
      <c r="C47" s="26"/>
      <c r="D47" s="26"/>
      <c r="E47" s="6"/>
      <c r="F47" s="6"/>
      <c r="G47" s="6"/>
      <c r="H47" s="6"/>
      <c r="I47" s="6"/>
      <c r="J47" s="6"/>
    </row>
    <row r="48" spans="1:10" ht="15">
      <c r="A48" s="8" t="s">
        <v>2</v>
      </c>
      <c r="B48" s="8" t="s">
        <v>3</v>
      </c>
      <c r="C48" s="8" t="s">
        <v>0</v>
      </c>
      <c r="D48" s="8" t="s">
        <v>1</v>
      </c>
      <c r="E48" s="6"/>
      <c r="F48" s="6"/>
      <c r="G48" s="6"/>
      <c r="H48" s="6"/>
      <c r="I48" s="6"/>
      <c r="J48" s="6"/>
    </row>
    <row r="49" spans="1:10" ht="15">
      <c r="A49" s="8" t="s">
        <v>56</v>
      </c>
      <c r="B49" s="8" t="s">
        <v>12</v>
      </c>
      <c r="C49" s="15">
        <f>D49*2</f>
        <v>4833.6</v>
      </c>
      <c r="D49" s="15">
        <f>D4</f>
        <v>2416.8</v>
      </c>
      <c r="E49" s="6"/>
      <c r="F49" s="6"/>
      <c r="G49" s="6"/>
      <c r="H49" s="6"/>
      <c r="I49" s="6"/>
      <c r="J49" s="6"/>
    </row>
    <row r="50" spans="1:10" ht="15">
      <c r="A50" s="8" t="s">
        <v>11</v>
      </c>
      <c r="B50" s="8" t="s">
        <v>14</v>
      </c>
      <c r="C50" s="15">
        <f>D50*2</f>
        <v>8180</v>
      </c>
      <c r="D50" s="15">
        <v>4090</v>
      </c>
      <c r="E50" s="6"/>
      <c r="F50" s="6"/>
      <c r="G50" s="6"/>
      <c r="H50" s="6"/>
      <c r="I50" s="6"/>
      <c r="J50" s="6"/>
    </row>
    <row r="51" spans="1:10" ht="15">
      <c r="A51" s="8" t="s">
        <v>8</v>
      </c>
      <c r="B51" s="8" t="s">
        <v>13</v>
      </c>
      <c r="C51" s="15">
        <f>D51*2</f>
        <v>919.92</v>
      </c>
      <c r="D51" s="15">
        <f>D6</f>
        <v>459.96</v>
      </c>
      <c r="E51" s="6"/>
      <c r="F51" s="6"/>
      <c r="G51" s="6"/>
      <c r="H51" s="6"/>
      <c r="I51" s="6"/>
      <c r="J51" s="6"/>
    </row>
    <row r="52" spans="1:10" ht="15">
      <c r="A52" s="8" t="s">
        <v>9</v>
      </c>
      <c r="B52" s="8" t="s">
        <v>15</v>
      </c>
      <c r="C52" s="15">
        <f>D52*2</f>
        <v>1618</v>
      </c>
      <c r="D52" s="15">
        <v>809</v>
      </c>
      <c r="E52" s="6"/>
      <c r="F52" s="6"/>
      <c r="G52" s="6"/>
      <c r="H52" s="6"/>
      <c r="I52" s="6"/>
      <c r="J52" s="6"/>
    </row>
    <row r="53" spans="1:10" ht="15">
      <c r="A53" s="8" t="s">
        <v>10</v>
      </c>
      <c r="B53" s="8" t="s">
        <v>16</v>
      </c>
      <c r="C53" s="15">
        <f>D53*2</f>
        <v>2966</v>
      </c>
      <c r="D53" s="15">
        <v>1483</v>
      </c>
      <c r="E53" s="6"/>
      <c r="F53" s="6"/>
      <c r="G53" s="6"/>
      <c r="H53" s="6"/>
      <c r="I53" s="6"/>
      <c r="J53" s="6"/>
    </row>
    <row r="54" spans="1:10" ht="15">
      <c r="A54" s="8" t="s">
        <v>4</v>
      </c>
      <c r="B54" s="9"/>
      <c r="C54" s="15">
        <f>SUM(C49:C53)</f>
        <v>18517.52</v>
      </c>
      <c r="D54" s="15">
        <f>SUM(D49:D53)</f>
        <v>9258.76</v>
      </c>
      <c r="E54" s="6"/>
      <c r="F54" s="6"/>
      <c r="G54" s="6"/>
      <c r="H54" s="6"/>
      <c r="I54" s="6"/>
      <c r="J54" s="6"/>
    </row>
    <row r="55" spans="1:10" ht="1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9" ht="15">
      <c r="A56" s="10" t="s">
        <v>57</v>
      </c>
      <c r="B56" s="11" t="s">
        <v>22</v>
      </c>
      <c r="C56" s="10" t="s">
        <v>23</v>
      </c>
      <c r="D56" s="6"/>
      <c r="E56" s="6"/>
      <c r="F56" s="6"/>
      <c r="G56" s="6"/>
      <c r="H56" s="6"/>
      <c r="I56" s="6"/>
    </row>
    <row r="57" spans="1:10" ht="15">
      <c r="A57" s="10" t="s">
        <v>119</v>
      </c>
      <c r="B57" s="11">
        <v>201.4</v>
      </c>
      <c r="C57" s="11">
        <v>38.33</v>
      </c>
      <c r="D57" s="6"/>
      <c r="E57" s="6"/>
      <c r="F57" s="6"/>
      <c r="G57" s="6"/>
      <c r="H57" s="6"/>
      <c r="I57" s="6"/>
      <c r="J57" s="6"/>
    </row>
    <row r="58" spans="1:10" ht="15">
      <c r="A58" s="10" t="s">
        <v>120</v>
      </c>
      <c r="B58" s="11">
        <v>654.5</v>
      </c>
      <c r="C58" s="11">
        <v>38.33</v>
      </c>
      <c r="D58" s="6"/>
      <c r="E58" s="6"/>
      <c r="F58" s="6"/>
      <c r="G58" s="6"/>
      <c r="H58" s="6"/>
      <c r="I58" s="6"/>
      <c r="J58" s="6"/>
    </row>
    <row r="59" spans="1:10" ht="15">
      <c r="A59" s="3"/>
      <c r="B59" s="6"/>
      <c r="C59" s="6"/>
      <c r="D59" s="6"/>
      <c r="E59" s="6"/>
      <c r="F59" s="6"/>
      <c r="G59" s="6"/>
      <c r="H59" s="6"/>
      <c r="I59" s="6"/>
      <c r="J59" s="6"/>
    </row>
  </sheetData>
  <sheetProtection/>
  <mergeCells count="8">
    <mergeCell ref="F17:H17"/>
    <mergeCell ref="A47:D47"/>
    <mergeCell ref="A1:D1"/>
    <mergeCell ref="A2:D2"/>
    <mergeCell ref="A11:D11"/>
    <mergeCell ref="A20:D20"/>
    <mergeCell ref="A29:D29"/>
    <mergeCell ref="A38:D38"/>
  </mergeCells>
  <printOptions/>
  <pageMargins left="0.25" right="0.25" top="0.25" bottom="0.25" header="0.3" footer="0.3"/>
  <pageSetup fitToWidth="0" fitToHeight="1" horizontalDpi="600" verticalDpi="600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24.8515625" style="2" bestFit="1" customWidth="1"/>
    <col min="2" max="2" width="15.8515625" style="2" bestFit="1" customWidth="1"/>
    <col min="3" max="3" width="14.8515625" style="2" bestFit="1" customWidth="1"/>
    <col min="4" max="4" width="11.7109375" style="2" bestFit="1" customWidth="1"/>
    <col min="5" max="5" width="9.140625" style="2" customWidth="1"/>
    <col min="6" max="6" width="5.7109375" style="2" bestFit="1" customWidth="1"/>
    <col min="7" max="7" width="7.57421875" style="2" bestFit="1" customWidth="1"/>
    <col min="8" max="8" width="6.140625" style="2" bestFit="1" customWidth="1"/>
    <col min="9" max="9" width="9.140625" style="2" customWidth="1"/>
    <col min="10" max="10" width="22.421875" style="2" bestFit="1" customWidth="1"/>
    <col min="11" max="16384" width="9.140625" style="2" customWidth="1"/>
  </cols>
  <sheetData>
    <row r="1" spans="1:9" ht="27">
      <c r="A1" s="27" t="s">
        <v>58</v>
      </c>
      <c r="B1" s="27"/>
      <c r="C1" s="27"/>
      <c r="D1" s="27"/>
      <c r="E1" s="7"/>
      <c r="F1" s="7"/>
      <c r="G1" s="16"/>
      <c r="H1" s="7"/>
      <c r="I1" s="7"/>
    </row>
    <row r="2" spans="1:10" ht="15">
      <c r="A2" s="26" t="s">
        <v>60</v>
      </c>
      <c r="B2" s="26"/>
      <c r="C2" s="26"/>
      <c r="D2" s="26"/>
      <c r="E2" s="3"/>
      <c r="F2" s="4" t="s">
        <v>26</v>
      </c>
      <c r="G2" s="5" t="s">
        <v>27</v>
      </c>
      <c r="H2" s="5" t="s">
        <v>28</v>
      </c>
      <c r="I2" s="6"/>
      <c r="J2" s="6"/>
    </row>
    <row r="3" spans="1:10" ht="15">
      <c r="A3" s="8" t="s">
        <v>2</v>
      </c>
      <c r="B3" s="8" t="s">
        <v>3</v>
      </c>
      <c r="C3" s="8" t="s">
        <v>0</v>
      </c>
      <c r="D3" s="8" t="s">
        <v>1</v>
      </c>
      <c r="E3" s="6"/>
      <c r="F3" s="4">
        <v>12</v>
      </c>
      <c r="G3" s="14">
        <f>$B$32*F3</f>
        <v>2653.2</v>
      </c>
      <c r="H3" s="14">
        <f aca="true" t="shared" si="0" ref="H3:H14">$C$32*F3</f>
        <v>691.2</v>
      </c>
      <c r="I3" s="6"/>
      <c r="J3" s="6"/>
    </row>
    <row r="4" spans="1:10" ht="15">
      <c r="A4" s="8" t="s">
        <v>56</v>
      </c>
      <c r="B4" s="8" t="s">
        <v>12</v>
      </c>
      <c r="C4" s="15">
        <f>D4*2</f>
        <v>3979.7999999999997</v>
      </c>
      <c r="D4" s="15">
        <f>$G$6</f>
        <v>1989.8999999999999</v>
      </c>
      <c r="E4" s="6"/>
      <c r="F4" s="4">
        <v>11</v>
      </c>
      <c r="G4" s="14">
        <f>$B$32*F4</f>
        <v>2432.1</v>
      </c>
      <c r="H4" s="14">
        <f t="shared" si="0"/>
        <v>633.6</v>
      </c>
      <c r="I4" s="6"/>
      <c r="J4" s="6"/>
    </row>
    <row r="5" spans="1:10" ht="15">
      <c r="A5" s="8" t="s">
        <v>7</v>
      </c>
      <c r="B5" s="8" t="s">
        <v>14</v>
      </c>
      <c r="C5" s="15">
        <f>D5*2</f>
        <v>2786</v>
      </c>
      <c r="D5" s="15">
        <v>1393</v>
      </c>
      <c r="E5" s="6"/>
      <c r="F5" s="4">
        <v>10</v>
      </c>
      <c r="G5" s="14">
        <f>$B$32*F5</f>
        <v>2211</v>
      </c>
      <c r="H5" s="14">
        <f t="shared" si="0"/>
        <v>576</v>
      </c>
      <c r="I5" s="6"/>
      <c r="J5" s="6"/>
    </row>
    <row r="6" spans="1:10" ht="15">
      <c r="A6" s="8" t="s">
        <v>8</v>
      </c>
      <c r="B6" s="8" t="s">
        <v>13</v>
      </c>
      <c r="C6" s="15">
        <f>D6*2</f>
        <v>1036.8</v>
      </c>
      <c r="D6" s="15">
        <f>$H$6</f>
        <v>518.4</v>
      </c>
      <c r="E6" s="6"/>
      <c r="F6" s="4">
        <v>9</v>
      </c>
      <c r="G6" s="14">
        <f>$B$32*$F$6</f>
        <v>1989.8999999999999</v>
      </c>
      <c r="H6" s="14">
        <f t="shared" si="0"/>
        <v>518.4</v>
      </c>
      <c r="I6" s="6"/>
      <c r="J6" s="6"/>
    </row>
    <row r="7" spans="1:10" ht="15">
      <c r="A7" s="8" t="s">
        <v>9</v>
      </c>
      <c r="B7" s="8" t="s">
        <v>15</v>
      </c>
      <c r="C7" s="15">
        <f>D7*2</f>
        <v>1618</v>
      </c>
      <c r="D7" s="15">
        <v>809</v>
      </c>
      <c r="E7" s="6"/>
      <c r="F7" s="4">
        <v>8</v>
      </c>
      <c r="G7" s="14">
        <f aca="true" t="shared" si="1" ref="G7:G14">$B$32*F7</f>
        <v>1768.8</v>
      </c>
      <c r="H7" s="14">
        <f t="shared" si="0"/>
        <v>460.8</v>
      </c>
      <c r="I7" s="6"/>
      <c r="J7" s="6"/>
    </row>
    <row r="8" spans="1:10" ht="15">
      <c r="A8" s="8" t="s">
        <v>10</v>
      </c>
      <c r="B8" s="8" t="s">
        <v>16</v>
      </c>
      <c r="C8" s="15">
        <f>D8*2</f>
        <v>2966</v>
      </c>
      <c r="D8" s="15">
        <v>1483</v>
      </c>
      <c r="E8" s="6"/>
      <c r="F8" s="4">
        <v>7</v>
      </c>
      <c r="G8" s="14">
        <f t="shared" si="1"/>
        <v>1547.7</v>
      </c>
      <c r="H8" s="14">
        <f t="shared" si="0"/>
        <v>403.2</v>
      </c>
      <c r="I8" s="6"/>
      <c r="J8" s="6"/>
    </row>
    <row r="9" spans="1:10" ht="15">
      <c r="A9" s="8" t="s">
        <v>4</v>
      </c>
      <c r="B9" s="9"/>
      <c r="C9" s="15">
        <f>SUM(C4:C8)</f>
        <v>12386.599999999999</v>
      </c>
      <c r="D9" s="15">
        <f>SUM(D4:D8)</f>
        <v>6193.299999999999</v>
      </c>
      <c r="E9" s="6"/>
      <c r="F9" s="4">
        <v>6</v>
      </c>
      <c r="G9" s="14">
        <f t="shared" si="1"/>
        <v>1326.6</v>
      </c>
      <c r="H9" s="14">
        <f t="shared" si="0"/>
        <v>345.6</v>
      </c>
      <c r="I9" s="6"/>
      <c r="J9" s="6"/>
    </row>
    <row r="10" spans="1:10" ht="15">
      <c r="A10" s="12"/>
      <c r="B10" s="13"/>
      <c r="C10" s="12"/>
      <c r="D10" s="12"/>
      <c r="E10" s="6"/>
      <c r="F10" s="4">
        <v>5</v>
      </c>
      <c r="G10" s="14">
        <f t="shared" si="1"/>
        <v>1105.5</v>
      </c>
      <c r="H10" s="14">
        <f t="shared" si="0"/>
        <v>288</v>
      </c>
      <c r="I10" s="6"/>
      <c r="J10" s="6"/>
    </row>
    <row r="11" spans="1:10" ht="15">
      <c r="A11" s="12"/>
      <c r="B11" s="13"/>
      <c r="C11" s="12"/>
      <c r="D11" s="12"/>
      <c r="E11" s="3"/>
      <c r="F11" s="4">
        <v>4</v>
      </c>
      <c r="G11" s="14">
        <f t="shared" si="1"/>
        <v>884.4</v>
      </c>
      <c r="H11" s="14">
        <f t="shared" si="0"/>
        <v>230.4</v>
      </c>
      <c r="I11" s="6"/>
      <c r="J11" s="6"/>
    </row>
    <row r="12" spans="1:10" ht="15">
      <c r="A12" s="26" t="s">
        <v>61</v>
      </c>
      <c r="B12" s="26"/>
      <c r="C12" s="26"/>
      <c r="D12" s="26"/>
      <c r="E12" s="6"/>
      <c r="F12" s="4">
        <v>3</v>
      </c>
      <c r="G12" s="14">
        <f t="shared" si="1"/>
        <v>663.3</v>
      </c>
      <c r="H12" s="14">
        <f t="shared" si="0"/>
        <v>172.8</v>
      </c>
      <c r="I12" s="6"/>
      <c r="J12" s="6"/>
    </row>
    <row r="13" spans="1:10" ht="15">
      <c r="A13" s="8" t="s">
        <v>2</v>
      </c>
      <c r="B13" s="8" t="s">
        <v>3</v>
      </c>
      <c r="C13" s="8" t="s">
        <v>0</v>
      </c>
      <c r="D13" s="8" t="s">
        <v>1</v>
      </c>
      <c r="E13" s="6"/>
      <c r="F13" s="4">
        <v>2</v>
      </c>
      <c r="G13" s="14">
        <f t="shared" si="1"/>
        <v>442.2</v>
      </c>
      <c r="H13" s="14">
        <f t="shared" si="0"/>
        <v>115.2</v>
      </c>
      <c r="I13" s="6"/>
      <c r="J13" s="6"/>
    </row>
    <row r="14" spans="1:10" ht="15">
      <c r="A14" s="8" t="s">
        <v>56</v>
      </c>
      <c r="B14" s="8" t="s">
        <v>12</v>
      </c>
      <c r="C14" s="15">
        <f>D14*2</f>
        <v>3979.7999999999997</v>
      </c>
      <c r="D14" s="15">
        <f>$G$6</f>
        <v>1989.8999999999999</v>
      </c>
      <c r="E14" s="6"/>
      <c r="F14" s="4">
        <v>1</v>
      </c>
      <c r="G14" s="14">
        <f t="shared" si="1"/>
        <v>221.1</v>
      </c>
      <c r="H14" s="14">
        <f t="shared" si="0"/>
        <v>57.6</v>
      </c>
      <c r="I14" s="6"/>
      <c r="J14" s="6"/>
    </row>
    <row r="15" spans="1:10" ht="15">
      <c r="A15" s="8" t="s">
        <v>11</v>
      </c>
      <c r="B15" s="8" t="s">
        <v>14</v>
      </c>
      <c r="C15" s="15">
        <f>D15*2</f>
        <v>7080</v>
      </c>
      <c r="D15" s="15">
        <v>3540</v>
      </c>
      <c r="E15" s="6"/>
      <c r="F15" s="6"/>
      <c r="G15" s="6"/>
      <c r="H15" s="6"/>
      <c r="I15" s="6"/>
      <c r="J15" s="6"/>
    </row>
    <row r="16" spans="1:10" ht="15">
      <c r="A16" s="8" t="s">
        <v>8</v>
      </c>
      <c r="B16" s="8" t="s">
        <v>13</v>
      </c>
      <c r="C16" s="15">
        <f>D16*2</f>
        <v>1036.8</v>
      </c>
      <c r="D16" s="15">
        <f>$H$6</f>
        <v>518.4</v>
      </c>
      <c r="E16" s="6"/>
      <c r="F16" s="6"/>
      <c r="G16" s="6"/>
      <c r="H16" s="6"/>
      <c r="I16" s="6"/>
      <c r="J16" s="6"/>
    </row>
    <row r="17" spans="1:10" ht="15">
      <c r="A17" s="8" t="s">
        <v>9</v>
      </c>
      <c r="B17" s="8" t="s">
        <v>15</v>
      </c>
      <c r="C17" s="15">
        <f>D17*2</f>
        <v>1618</v>
      </c>
      <c r="D17" s="15">
        <v>809</v>
      </c>
      <c r="E17" s="6"/>
      <c r="F17" s="6"/>
      <c r="G17" s="6"/>
      <c r="H17" s="6"/>
      <c r="I17" s="6"/>
      <c r="J17" s="6"/>
    </row>
    <row r="18" spans="1:10" ht="15">
      <c r="A18" s="8" t="s">
        <v>10</v>
      </c>
      <c r="B18" s="8" t="s">
        <v>16</v>
      </c>
      <c r="C18" s="15">
        <f>D18*2</f>
        <v>2966</v>
      </c>
      <c r="D18" s="15">
        <v>1483</v>
      </c>
      <c r="E18" s="6"/>
      <c r="F18" s="6"/>
      <c r="G18" s="6"/>
      <c r="H18" s="6"/>
      <c r="I18" s="6"/>
      <c r="J18" s="6"/>
    </row>
    <row r="19" spans="1:10" ht="15">
      <c r="A19" s="8" t="s">
        <v>4</v>
      </c>
      <c r="B19" s="9"/>
      <c r="C19" s="15">
        <f>SUM(C14:C18)</f>
        <v>16680.6</v>
      </c>
      <c r="D19" s="15">
        <f>SUM(D14:D18)</f>
        <v>8340.3</v>
      </c>
      <c r="E19" s="6"/>
      <c r="F19" s="6"/>
      <c r="G19" s="6"/>
      <c r="H19" s="6"/>
      <c r="I19" s="6"/>
      <c r="J19" s="6"/>
    </row>
    <row r="20" spans="1:10" ht="15">
      <c r="A20" s="12"/>
      <c r="B20" s="13"/>
      <c r="C20" s="12"/>
      <c r="D20" s="12"/>
      <c r="E20" s="6"/>
      <c r="F20" s="6"/>
      <c r="G20" s="6"/>
      <c r="H20" s="6"/>
      <c r="I20" s="6"/>
      <c r="J20" s="6"/>
    </row>
    <row r="21" spans="1:10" ht="15">
      <c r="A21" s="12"/>
      <c r="B21" s="13"/>
      <c r="C21" s="12"/>
      <c r="D21" s="12"/>
      <c r="E21" s="3"/>
      <c r="F21" s="3"/>
      <c r="G21" s="3"/>
      <c r="H21" s="3"/>
      <c r="I21" s="6"/>
      <c r="J21" s="6"/>
    </row>
    <row r="22" spans="1:10" ht="15">
      <c r="A22" s="26" t="s">
        <v>62</v>
      </c>
      <c r="B22" s="26"/>
      <c r="C22" s="26"/>
      <c r="D22" s="26"/>
      <c r="E22" s="6"/>
      <c r="F22" s="6"/>
      <c r="G22" s="6"/>
      <c r="H22" s="6"/>
      <c r="I22" s="6"/>
      <c r="J22" s="6"/>
    </row>
    <row r="23" spans="1:10" ht="15">
      <c r="A23" s="8" t="s">
        <v>2</v>
      </c>
      <c r="B23" s="8" t="s">
        <v>3</v>
      </c>
      <c r="C23" s="8" t="s">
        <v>0</v>
      </c>
      <c r="D23" s="8" t="s">
        <v>1</v>
      </c>
      <c r="E23" s="6"/>
      <c r="F23" s="6"/>
      <c r="G23" s="6"/>
      <c r="H23" s="6"/>
      <c r="I23" s="6"/>
      <c r="J23" s="6"/>
    </row>
    <row r="24" spans="1:10" ht="15">
      <c r="A24" s="8" t="s">
        <v>56</v>
      </c>
      <c r="B24" s="8" t="s">
        <v>12</v>
      </c>
      <c r="C24" s="15">
        <f>D24*2</f>
        <v>3979.7999999999997</v>
      </c>
      <c r="D24" s="15">
        <f>$G$6</f>
        <v>1989.8999999999999</v>
      </c>
      <c r="E24" s="6"/>
      <c r="F24" s="6"/>
      <c r="G24" s="6"/>
      <c r="H24" s="6"/>
      <c r="I24" s="6"/>
      <c r="J24" s="6"/>
    </row>
    <row r="25" spans="1:10" ht="15">
      <c r="A25" s="8" t="s">
        <v>11</v>
      </c>
      <c r="B25" s="8" t="s">
        <v>14</v>
      </c>
      <c r="C25" s="15">
        <f>D25*2</f>
        <v>8180</v>
      </c>
      <c r="D25" s="15">
        <v>4090</v>
      </c>
      <c r="E25" s="6"/>
      <c r="F25" s="6"/>
      <c r="G25" s="6"/>
      <c r="H25" s="6"/>
      <c r="I25" s="6"/>
      <c r="J25" s="6"/>
    </row>
    <row r="26" spans="1:10" ht="15">
      <c r="A26" s="8" t="s">
        <v>8</v>
      </c>
      <c r="B26" s="8" t="s">
        <v>13</v>
      </c>
      <c r="C26" s="15">
        <f>D26*2</f>
        <v>1036.8</v>
      </c>
      <c r="D26" s="15">
        <f>$H$6</f>
        <v>518.4</v>
      </c>
      <c r="E26" s="6"/>
      <c r="F26" s="6"/>
      <c r="G26" s="6"/>
      <c r="H26" s="6"/>
      <c r="I26" s="6"/>
      <c r="J26" s="6"/>
    </row>
    <row r="27" spans="1:10" ht="15">
      <c r="A27" s="8" t="s">
        <v>9</v>
      </c>
      <c r="B27" s="8" t="s">
        <v>15</v>
      </c>
      <c r="C27" s="15">
        <f>D27*2</f>
        <v>1618</v>
      </c>
      <c r="D27" s="15">
        <v>809</v>
      </c>
      <c r="E27" s="6"/>
      <c r="F27" s="6"/>
      <c r="G27" s="6"/>
      <c r="H27" s="6"/>
      <c r="I27" s="6"/>
      <c r="J27" s="6"/>
    </row>
    <row r="28" spans="1:10" ht="15">
      <c r="A28" s="8" t="s">
        <v>10</v>
      </c>
      <c r="B28" s="8" t="s">
        <v>16</v>
      </c>
      <c r="C28" s="15">
        <f>D28*2</f>
        <v>2966</v>
      </c>
      <c r="D28" s="15">
        <v>1483</v>
      </c>
      <c r="E28" s="6"/>
      <c r="F28" s="6"/>
      <c r="G28" s="6"/>
      <c r="H28" s="6"/>
      <c r="I28" s="6"/>
      <c r="J28" s="6"/>
    </row>
    <row r="29" spans="1:10" ht="15">
      <c r="A29" s="8" t="s">
        <v>4</v>
      </c>
      <c r="B29" s="9"/>
      <c r="C29" s="15">
        <f>SUM(C24:C28)</f>
        <v>17780.6</v>
      </c>
      <c r="D29" s="15">
        <f>SUM(D24:D28)</f>
        <v>8890.3</v>
      </c>
      <c r="E29" s="6"/>
      <c r="F29" s="6"/>
      <c r="G29" s="6"/>
      <c r="H29" s="6"/>
      <c r="I29" s="6"/>
      <c r="J29" s="6"/>
    </row>
    <row r="30" spans="1:10" ht="15">
      <c r="A30" s="6"/>
      <c r="B30" s="6"/>
      <c r="C30" s="6"/>
      <c r="D30" s="6"/>
      <c r="E30" s="3"/>
      <c r="F30" s="3"/>
      <c r="G30" s="3"/>
      <c r="H30" s="3"/>
      <c r="I30" s="6"/>
      <c r="J30" s="6"/>
    </row>
    <row r="31" spans="1:10" ht="15">
      <c r="A31" s="17" t="s">
        <v>59</v>
      </c>
      <c r="B31" s="18" t="s">
        <v>22</v>
      </c>
      <c r="C31" s="17" t="s">
        <v>23</v>
      </c>
      <c r="D31" s="6"/>
      <c r="E31" s="6"/>
      <c r="F31" s="6"/>
      <c r="G31" s="6"/>
      <c r="H31" s="6"/>
      <c r="I31" s="6"/>
      <c r="J31" s="6"/>
    </row>
    <row r="32" spans="1:10" ht="15">
      <c r="A32" s="19" t="s">
        <v>119</v>
      </c>
      <c r="B32" s="20">
        <v>221.1</v>
      </c>
      <c r="C32" s="20">
        <f>288/5</f>
        <v>57.6</v>
      </c>
      <c r="D32" s="6"/>
      <c r="E32" s="6"/>
      <c r="F32" s="6"/>
      <c r="G32" s="6"/>
      <c r="H32" s="6"/>
      <c r="I32" s="6"/>
      <c r="J32" s="6"/>
    </row>
    <row r="33" spans="1:10" ht="15">
      <c r="A33" s="19" t="s">
        <v>120</v>
      </c>
      <c r="B33" s="20">
        <v>672.75</v>
      </c>
      <c r="C33" s="20">
        <f>288/5</f>
        <v>57.6</v>
      </c>
      <c r="D33" s="6"/>
      <c r="E33" s="6"/>
      <c r="F33" s="6"/>
      <c r="G33" s="6"/>
      <c r="H33" s="6"/>
      <c r="I33" s="6"/>
      <c r="J33" s="6"/>
    </row>
    <row r="34" spans="1:10" ht="15">
      <c r="A34" s="3"/>
      <c r="B34" s="6"/>
      <c r="C34" s="6"/>
      <c r="D34" s="6"/>
      <c r="E34" s="6"/>
      <c r="F34" s="6"/>
      <c r="G34" s="6"/>
      <c r="H34" s="6"/>
      <c r="I34" s="6"/>
      <c r="J34" s="6"/>
    </row>
    <row r="35" spans="5:10" ht="15">
      <c r="E35" s="6"/>
      <c r="F35" s="6"/>
      <c r="G35" s="6"/>
      <c r="H35" s="6"/>
      <c r="I35" s="6"/>
      <c r="J35" s="6"/>
    </row>
    <row r="36" spans="5:10" ht="15">
      <c r="E36" s="6"/>
      <c r="F36" s="6"/>
      <c r="G36" s="6"/>
      <c r="H36" s="6"/>
      <c r="I36" s="6"/>
      <c r="J36" s="6"/>
    </row>
    <row r="37" spans="5:10" ht="15">
      <c r="E37" s="6"/>
      <c r="F37" s="6"/>
      <c r="G37" s="6"/>
      <c r="H37" s="6"/>
      <c r="I37" s="6"/>
      <c r="J37" s="6"/>
    </row>
    <row r="38" spans="5:10" ht="15">
      <c r="E38" s="6"/>
      <c r="F38" s="6"/>
      <c r="G38" s="6"/>
      <c r="H38" s="6"/>
      <c r="I38" s="6"/>
      <c r="J38" s="6"/>
    </row>
    <row r="39" spans="5:10" ht="15">
      <c r="E39" s="6"/>
      <c r="F39" s="6"/>
      <c r="G39" s="6"/>
      <c r="H39" s="6"/>
      <c r="I39" s="6"/>
      <c r="J39" s="6"/>
    </row>
    <row r="40" spans="5:10" ht="15">
      <c r="E40" s="6"/>
      <c r="F40" s="6"/>
      <c r="G40" s="6"/>
      <c r="H40" s="6"/>
      <c r="I40" s="6"/>
      <c r="J40" s="6"/>
    </row>
    <row r="41" spans="5:10" ht="15">
      <c r="E41" s="6"/>
      <c r="F41" s="6"/>
      <c r="G41" s="6"/>
      <c r="H41" s="6"/>
      <c r="I41" s="6"/>
      <c r="J41" s="6"/>
    </row>
    <row r="42" spans="5:10" ht="15">
      <c r="E42" s="6"/>
      <c r="F42" s="6"/>
      <c r="G42" s="6"/>
      <c r="H42" s="6"/>
      <c r="I42" s="6"/>
      <c r="J42" s="6"/>
    </row>
    <row r="43" spans="5:10" ht="15">
      <c r="E43" s="6"/>
      <c r="F43" s="6"/>
      <c r="G43" s="6"/>
      <c r="H43" s="6"/>
      <c r="I43" s="6"/>
      <c r="J43" s="6"/>
    </row>
    <row r="44" spans="5:10" ht="15">
      <c r="E44" s="6"/>
      <c r="F44" s="6"/>
      <c r="G44" s="6"/>
      <c r="H44" s="6"/>
      <c r="I44" s="6"/>
      <c r="J44" s="6"/>
    </row>
    <row r="45" spans="5:10" ht="15">
      <c r="E45" s="6"/>
      <c r="F45" s="6"/>
      <c r="G45" s="6"/>
      <c r="H45" s="6"/>
      <c r="I45" s="6"/>
      <c r="J45" s="6"/>
    </row>
    <row r="46" spans="5:10" ht="15">
      <c r="E46" s="6"/>
      <c r="F46" s="6"/>
      <c r="G46" s="6"/>
      <c r="H46" s="6"/>
      <c r="I46" s="6"/>
      <c r="J46" s="6"/>
    </row>
    <row r="47" spans="5:10" ht="15">
      <c r="E47" s="6"/>
      <c r="F47" s="6"/>
      <c r="G47" s="6"/>
      <c r="H47" s="6"/>
      <c r="I47" s="6"/>
      <c r="J47" s="6"/>
    </row>
    <row r="48" spans="5:10" ht="15">
      <c r="E48" s="6"/>
      <c r="F48" s="6"/>
      <c r="G48" s="6"/>
      <c r="H48" s="6"/>
      <c r="I48" s="6"/>
      <c r="J48" s="6"/>
    </row>
    <row r="49" spans="5:10" ht="15">
      <c r="E49" s="6"/>
      <c r="F49" s="6"/>
      <c r="G49" s="6"/>
      <c r="H49" s="6"/>
      <c r="I49" s="6"/>
      <c r="J49" s="6"/>
    </row>
    <row r="50" spans="5:10" ht="15">
      <c r="E50" s="6"/>
      <c r="F50" s="6"/>
      <c r="G50" s="6"/>
      <c r="H50" s="6"/>
      <c r="I50" s="6"/>
      <c r="J50" s="6"/>
    </row>
    <row r="51" spans="5:10" ht="15">
      <c r="E51" s="6"/>
      <c r="F51" s="6"/>
      <c r="G51" s="6"/>
      <c r="H51" s="6"/>
      <c r="I51" s="6"/>
      <c r="J51" s="6"/>
    </row>
    <row r="52" spans="5:10" ht="15">
      <c r="E52" s="6"/>
      <c r="F52" s="6"/>
      <c r="G52" s="6"/>
      <c r="H52" s="6"/>
      <c r="I52" s="6"/>
      <c r="J52" s="6"/>
    </row>
    <row r="53" spans="5:10" ht="15">
      <c r="E53" s="6"/>
      <c r="F53" s="6"/>
      <c r="G53" s="6"/>
      <c r="H53" s="6"/>
      <c r="I53" s="6"/>
      <c r="J53" s="6"/>
    </row>
    <row r="54" spans="5:10" ht="15">
      <c r="E54" s="6"/>
      <c r="F54" s="6"/>
      <c r="G54" s="6"/>
      <c r="H54" s="6"/>
      <c r="I54" s="6"/>
      <c r="J54" s="6"/>
    </row>
    <row r="55" spans="5:10" ht="15">
      <c r="E55" s="6"/>
      <c r="F55" s="6"/>
      <c r="G55" s="6"/>
      <c r="H55" s="6"/>
      <c r="I55" s="6"/>
      <c r="J55" s="6"/>
    </row>
    <row r="56" spans="5:9" ht="15">
      <c r="E56" s="6"/>
      <c r="F56" s="6"/>
      <c r="G56" s="6"/>
      <c r="H56" s="6"/>
      <c r="I56" s="6"/>
    </row>
    <row r="57" spans="5:10" ht="15">
      <c r="E57" s="6"/>
      <c r="F57" s="6"/>
      <c r="G57" s="6"/>
      <c r="H57" s="6"/>
      <c r="I57" s="6"/>
      <c r="J57" s="6"/>
    </row>
    <row r="58" spans="5:10" ht="15">
      <c r="E58" s="6"/>
      <c r="F58" s="6"/>
      <c r="G58" s="6"/>
      <c r="H58" s="6"/>
      <c r="I58" s="6"/>
      <c r="J58" s="6"/>
    </row>
    <row r="59" spans="5:10" ht="15">
      <c r="E59" s="6"/>
      <c r="F59" s="6"/>
      <c r="G59" s="6"/>
      <c r="H59" s="6"/>
      <c r="I59" s="6"/>
      <c r="J59" s="6"/>
    </row>
  </sheetData>
  <sheetProtection/>
  <mergeCells count="4">
    <mergeCell ref="A22:D22"/>
    <mergeCell ref="A1:D1"/>
    <mergeCell ref="A2:D2"/>
    <mergeCell ref="A12:D12"/>
  </mergeCells>
  <printOptions/>
  <pageMargins left="0.7" right="0.7" top="0.75" bottom="0.75" header="0.3" footer="0.3"/>
  <pageSetup fitToHeight="1" fitToWidth="1"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6">
      <selection activeCell="F16" sqref="F16:H18"/>
    </sheetView>
  </sheetViews>
  <sheetFormatPr defaultColWidth="9.140625" defaultRowHeight="15"/>
  <cols>
    <col min="1" max="1" width="11.57421875" style="0" bestFit="1" customWidth="1"/>
    <col min="2" max="2" width="17.28125" style="0" bestFit="1" customWidth="1"/>
    <col min="3" max="3" width="13.7109375" style="0" bestFit="1" customWidth="1"/>
    <col min="4" max="4" width="12.421875" style="0" bestFit="1" customWidth="1"/>
    <col min="5" max="5" width="3.00390625" style="0" customWidth="1"/>
    <col min="6" max="6" width="7.00390625" style="0" bestFit="1" customWidth="1"/>
    <col min="7" max="8" width="9.57421875" style="0" bestFit="1" customWidth="1"/>
  </cols>
  <sheetData>
    <row r="1" spans="1:4" ht="26.25">
      <c r="A1" s="28" t="s">
        <v>5</v>
      </c>
      <c r="B1" s="28"/>
      <c r="C1" s="28"/>
      <c r="D1" s="28"/>
    </row>
    <row r="2" spans="1:9" s="1" customFormat="1" ht="15">
      <c r="A2" s="26" t="s">
        <v>17</v>
      </c>
      <c r="B2" s="26"/>
      <c r="C2" s="26"/>
      <c r="D2" s="26"/>
      <c r="E2" s="3"/>
      <c r="F2" s="4" t="s">
        <v>26</v>
      </c>
      <c r="G2" s="5" t="s">
        <v>27</v>
      </c>
      <c r="H2" s="5" t="s">
        <v>28</v>
      </c>
      <c r="I2" s="3"/>
    </row>
    <row r="3" spans="1:9" ht="15">
      <c r="A3" s="8" t="s">
        <v>2</v>
      </c>
      <c r="B3" s="8" t="s">
        <v>3</v>
      </c>
      <c r="C3" s="8" t="s">
        <v>0</v>
      </c>
      <c r="D3" s="8" t="s">
        <v>1</v>
      </c>
      <c r="E3" s="6"/>
      <c r="F3" s="4">
        <v>12</v>
      </c>
      <c r="G3" s="15">
        <f aca="true" t="shared" si="0" ref="G3:G14">$B$39*F3</f>
        <v>730.8</v>
      </c>
      <c r="H3" s="15">
        <f aca="true" t="shared" si="1" ref="H3:H14">$C$39*F3</f>
        <v>459.96</v>
      </c>
      <c r="I3" s="6"/>
    </row>
    <row r="4" spans="1:9" ht="15">
      <c r="A4" s="8" t="s">
        <v>6</v>
      </c>
      <c r="B4" s="8" t="s">
        <v>12</v>
      </c>
      <c r="C4" s="15">
        <f>D4*2</f>
        <v>1462</v>
      </c>
      <c r="D4" s="15">
        <v>731</v>
      </c>
      <c r="E4" s="6"/>
      <c r="F4" s="4">
        <v>11</v>
      </c>
      <c r="G4" s="15">
        <f t="shared" si="0"/>
        <v>669.9</v>
      </c>
      <c r="H4" s="15">
        <f t="shared" si="1"/>
        <v>421.63</v>
      </c>
      <c r="I4" s="6"/>
    </row>
    <row r="5" spans="1:9" ht="15">
      <c r="A5" s="8" t="s">
        <v>7</v>
      </c>
      <c r="B5" s="8" t="s">
        <v>14</v>
      </c>
      <c r="C5" s="15">
        <f>D5*2</f>
        <v>2786</v>
      </c>
      <c r="D5" s="15">
        <v>1393</v>
      </c>
      <c r="E5" s="6"/>
      <c r="F5" s="4">
        <v>10</v>
      </c>
      <c r="G5" s="15">
        <f t="shared" si="0"/>
        <v>609</v>
      </c>
      <c r="H5" s="15">
        <f t="shared" si="1"/>
        <v>383.29999999999995</v>
      </c>
      <c r="I5" s="6"/>
    </row>
    <row r="6" spans="1:9" ht="15">
      <c r="A6" s="8" t="s">
        <v>8</v>
      </c>
      <c r="B6" s="8" t="s">
        <v>13</v>
      </c>
      <c r="C6" s="15">
        <f>D6*2</f>
        <v>920</v>
      </c>
      <c r="D6" s="15">
        <v>460</v>
      </c>
      <c r="E6" s="6"/>
      <c r="F6" s="4">
        <v>9</v>
      </c>
      <c r="G6" s="15">
        <f t="shared" si="0"/>
        <v>548.1</v>
      </c>
      <c r="H6" s="15">
        <f t="shared" si="1"/>
        <v>344.96999999999997</v>
      </c>
      <c r="I6" s="6"/>
    </row>
    <row r="7" spans="1:9" ht="15">
      <c r="A7" s="8" t="s">
        <v>9</v>
      </c>
      <c r="B7" s="8" t="s">
        <v>15</v>
      </c>
      <c r="C7" s="15">
        <f>D7*2</f>
        <v>1618</v>
      </c>
      <c r="D7" s="15">
        <v>809</v>
      </c>
      <c r="E7" s="6"/>
      <c r="F7" s="4">
        <v>8</v>
      </c>
      <c r="G7" s="15">
        <f t="shared" si="0"/>
        <v>487.2</v>
      </c>
      <c r="H7" s="15">
        <f t="shared" si="1"/>
        <v>306.64</v>
      </c>
      <c r="I7" s="6"/>
    </row>
    <row r="8" spans="1:9" ht="15">
      <c r="A8" s="8" t="s">
        <v>10</v>
      </c>
      <c r="B8" s="8" t="s">
        <v>16</v>
      </c>
      <c r="C8" s="15">
        <f>D8*2</f>
        <v>1812</v>
      </c>
      <c r="D8" s="15">
        <v>906</v>
      </c>
      <c r="E8" s="6"/>
      <c r="F8" s="4">
        <v>7</v>
      </c>
      <c r="G8" s="15">
        <f t="shared" si="0"/>
        <v>426.3</v>
      </c>
      <c r="H8" s="15">
        <f t="shared" si="1"/>
        <v>268.31</v>
      </c>
      <c r="I8" s="6"/>
    </row>
    <row r="9" spans="1:9" ht="15">
      <c r="A9" s="8" t="s">
        <v>4</v>
      </c>
      <c r="B9" s="9"/>
      <c r="C9" s="15">
        <f>SUM(C4:C8)</f>
        <v>8598</v>
      </c>
      <c r="D9" s="15">
        <f>SUM(D4:D8)</f>
        <v>4299</v>
      </c>
      <c r="E9" s="6"/>
      <c r="F9" s="4">
        <v>6</v>
      </c>
      <c r="G9" s="15">
        <f t="shared" si="0"/>
        <v>365.4</v>
      </c>
      <c r="H9" s="15">
        <f t="shared" si="1"/>
        <v>229.98</v>
      </c>
      <c r="I9" s="6"/>
    </row>
    <row r="10" spans="1:9" ht="15">
      <c r="A10" s="6"/>
      <c r="B10" s="6"/>
      <c r="C10" s="6"/>
      <c r="D10" s="6"/>
      <c r="E10" s="6"/>
      <c r="F10" s="4">
        <v>5</v>
      </c>
      <c r="G10" s="15">
        <f t="shared" si="0"/>
        <v>304.5</v>
      </c>
      <c r="H10" s="15">
        <f t="shared" si="1"/>
        <v>191.64999999999998</v>
      </c>
      <c r="I10" s="6"/>
    </row>
    <row r="11" spans="1:9" s="1" customFormat="1" ht="15">
      <c r="A11" s="26" t="s">
        <v>18</v>
      </c>
      <c r="B11" s="26"/>
      <c r="C11" s="26"/>
      <c r="D11" s="26"/>
      <c r="E11" s="3"/>
      <c r="F11" s="4">
        <v>4</v>
      </c>
      <c r="G11" s="15">
        <f t="shared" si="0"/>
        <v>243.6</v>
      </c>
      <c r="H11" s="15">
        <f t="shared" si="1"/>
        <v>153.32</v>
      </c>
      <c r="I11" s="3"/>
    </row>
    <row r="12" spans="1:9" ht="15">
      <c r="A12" s="8" t="s">
        <v>2</v>
      </c>
      <c r="B12" s="8" t="s">
        <v>3</v>
      </c>
      <c r="C12" s="8" t="s">
        <v>0</v>
      </c>
      <c r="D12" s="8" t="s">
        <v>1</v>
      </c>
      <c r="E12" s="6"/>
      <c r="F12" s="4">
        <v>3</v>
      </c>
      <c r="G12" s="15">
        <f t="shared" si="0"/>
        <v>182.7</v>
      </c>
      <c r="H12" s="15">
        <f t="shared" si="1"/>
        <v>114.99</v>
      </c>
      <c r="I12" s="6"/>
    </row>
    <row r="13" spans="1:9" ht="15">
      <c r="A13" s="8" t="s">
        <v>6</v>
      </c>
      <c r="B13" s="8" t="s">
        <v>12</v>
      </c>
      <c r="C13" s="15">
        <f>D13*2</f>
        <v>1462</v>
      </c>
      <c r="D13" s="15">
        <v>731</v>
      </c>
      <c r="E13" s="6"/>
      <c r="F13" s="4">
        <v>2</v>
      </c>
      <c r="G13" s="15">
        <f t="shared" si="0"/>
        <v>121.8</v>
      </c>
      <c r="H13" s="15">
        <f t="shared" si="1"/>
        <v>76.66</v>
      </c>
      <c r="I13" s="6"/>
    </row>
    <row r="14" spans="1:9" ht="15">
      <c r="A14" s="8" t="s">
        <v>7</v>
      </c>
      <c r="B14" s="8" t="s">
        <v>14</v>
      </c>
      <c r="C14" s="15">
        <f>D14*2</f>
        <v>2786</v>
      </c>
      <c r="D14" s="15">
        <v>1393</v>
      </c>
      <c r="E14" s="6"/>
      <c r="F14" s="4">
        <v>1</v>
      </c>
      <c r="G14" s="15">
        <f t="shared" si="0"/>
        <v>60.9</v>
      </c>
      <c r="H14" s="15">
        <f t="shared" si="1"/>
        <v>38.33</v>
      </c>
      <c r="I14" s="6"/>
    </row>
    <row r="15" spans="1:9" ht="15">
      <c r="A15" s="8" t="s">
        <v>8</v>
      </c>
      <c r="B15" s="8" t="s">
        <v>13</v>
      </c>
      <c r="C15" s="15">
        <f>D15*2</f>
        <v>920</v>
      </c>
      <c r="D15" s="15">
        <v>460</v>
      </c>
      <c r="E15" s="6"/>
      <c r="F15" s="6"/>
      <c r="G15" s="6"/>
      <c r="H15" s="6"/>
      <c r="I15" s="6"/>
    </row>
    <row r="16" spans="1:9" ht="15">
      <c r="A16" s="8" t="s">
        <v>9</v>
      </c>
      <c r="B16" s="8" t="s">
        <v>15</v>
      </c>
      <c r="C16" s="15">
        <f>D16*2</f>
        <v>1618</v>
      </c>
      <c r="D16" s="15">
        <v>809</v>
      </c>
      <c r="E16" s="6"/>
      <c r="F16" s="25" t="s">
        <v>121</v>
      </c>
      <c r="G16" s="25"/>
      <c r="H16" s="25"/>
      <c r="I16" s="6"/>
    </row>
    <row r="17" spans="1:9" ht="15">
      <c r="A17" s="8" t="s">
        <v>10</v>
      </c>
      <c r="B17" s="8" t="s">
        <v>16</v>
      </c>
      <c r="C17" s="15">
        <f>D17*2</f>
        <v>2966</v>
      </c>
      <c r="D17" s="15">
        <v>1483</v>
      </c>
      <c r="E17" s="6"/>
      <c r="F17" s="8" t="s">
        <v>122</v>
      </c>
      <c r="G17" s="8" t="s">
        <v>123</v>
      </c>
      <c r="H17" s="8" t="s">
        <v>124</v>
      </c>
      <c r="I17" s="6"/>
    </row>
    <row r="18" spans="1:9" ht="15">
      <c r="A18" s="8" t="s">
        <v>4</v>
      </c>
      <c r="B18" s="9"/>
      <c r="C18" s="15">
        <f>SUM(C13:C17)</f>
        <v>9752</v>
      </c>
      <c r="D18" s="15">
        <f>SUM(D13:D17)</f>
        <v>4876</v>
      </c>
      <c r="E18" s="6"/>
      <c r="F18" s="24">
        <v>53</v>
      </c>
      <c r="G18" s="24">
        <f>F18*12</f>
        <v>636</v>
      </c>
      <c r="H18" s="24">
        <f>G18*2</f>
        <v>1272</v>
      </c>
      <c r="I18" s="6"/>
    </row>
    <row r="19" spans="1:9" ht="15">
      <c r="A19" s="6"/>
      <c r="B19" s="6"/>
      <c r="C19" s="6"/>
      <c r="D19" s="6"/>
      <c r="E19" s="6"/>
      <c r="F19" s="6"/>
      <c r="G19" s="6"/>
      <c r="H19" s="6"/>
      <c r="I19" s="6"/>
    </row>
    <row r="20" spans="1:9" s="1" customFormat="1" ht="15">
      <c r="A20" s="26" t="s">
        <v>19</v>
      </c>
      <c r="B20" s="26"/>
      <c r="C20" s="26"/>
      <c r="D20" s="26"/>
      <c r="E20" s="3"/>
      <c r="F20" s="3"/>
      <c r="G20" s="3"/>
      <c r="H20" s="3"/>
      <c r="I20" s="3"/>
    </row>
    <row r="21" spans="1:9" ht="15">
      <c r="A21" s="8" t="s">
        <v>2</v>
      </c>
      <c r="B21" s="8" t="s">
        <v>3</v>
      </c>
      <c r="C21" s="8" t="s">
        <v>0</v>
      </c>
      <c r="D21" s="8" t="s">
        <v>1</v>
      </c>
      <c r="E21" s="6"/>
      <c r="F21" s="6"/>
      <c r="G21" s="6"/>
      <c r="H21" s="6"/>
      <c r="I21" s="6"/>
    </row>
    <row r="22" spans="1:9" ht="15">
      <c r="A22" s="8" t="s">
        <v>6</v>
      </c>
      <c r="B22" s="8" t="s">
        <v>12</v>
      </c>
      <c r="C22" s="15">
        <f>D22*2</f>
        <v>1462</v>
      </c>
      <c r="D22" s="15">
        <v>731</v>
      </c>
      <c r="E22" s="6"/>
      <c r="F22" s="6"/>
      <c r="G22" s="6"/>
      <c r="H22" s="6"/>
      <c r="I22" s="6"/>
    </row>
    <row r="23" spans="1:9" ht="15">
      <c r="A23" s="8" t="s">
        <v>11</v>
      </c>
      <c r="B23" s="8" t="s">
        <v>14</v>
      </c>
      <c r="C23" s="15">
        <f>D23*2</f>
        <v>6788</v>
      </c>
      <c r="D23" s="15">
        <v>3394</v>
      </c>
      <c r="E23" s="6"/>
      <c r="F23" s="6"/>
      <c r="G23" s="6"/>
      <c r="H23" s="6"/>
      <c r="I23" s="6"/>
    </row>
    <row r="24" spans="1:9" ht="15">
      <c r="A24" s="8" t="s">
        <v>8</v>
      </c>
      <c r="B24" s="8" t="s">
        <v>13</v>
      </c>
      <c r="C24" s="15">
        <f>D24*2</f>
        <v>920</v>
      </c>
      <c r="D24" s="15">
        <v>460</v>
      </c>
      <c r="E24" s="6"/>
      <c r="F24" s="6"/>
      <c r="G24" s="6"/>
      <c r="H24" s="6"/>
      <c r="I24" s="6"/>
    </row>
    <row r="25" spans="1:9" ht="15">
      <c r="A25" s="8" t="s">
        <v>9</v>
      </c>
      <c r="B25" s="8" t="s">
        <v>15</v>
      </c>
      <c r="C25" s="15">
        <f>D25*2</f>
        <v>1618</v>
      </c>
      <c r="D25" s="15">
        <v>809</v>
      </c>
      <c r="E25" s="6"/>
      <c r="F25" s="6"/>
      <c r="G25" s="6"/>
      <c r="H25" s="6"/>
      <c r="I25" s="6"/>
    </row>
    <row r="26" spans="1:9" ht="15">
      <c r="A26" s="8" t="s">
        <v>10</v>
      </c>
      <c r="B26" s="8" t="s">
        <v>16</v>
      </c>
      <c r="C26" s="15">
        <f>D26*2</f>
        <v>1812</v>
      </c>
      <c r="D26" s="15">
        <v>906</v>
      </c>
      <c r="E26" s="6"/>
      <c r="F26" s="6"/>
      <c r="G26" s="6"/>
      <c r="H26" s="6"/>
      <c r="I26" s="6"/>
    </row>
    <row r="27" spans="1:9" ht="15">
      <c r="A27" s="8" t="s">
        <v>4</v>
      </c>
      <c r="B27" s="9"/>
      <c r="C27" s="15">
        <f>SUM(C22:C26)</f>
        <v>12600</v>
      </c>
      <c r="D27" s="15">
        <f>SUM(D22:D26)</f>
        <v>6300</v>
      </c>
      <c r="E27" s="6"/>
      <c r="F27" s="6"/>
      <c r="G27" s="6"/>
      <c r="H27" s="6"/>
      <c r="I27" s="6"/>
    </row>
    <row r="28" spans="1:9" ht="15">
      <c r="A28" s="6"/>
      <c r="B28" s="6"/>
      <c r="C28" s="6"/>
      <c r="D28" s="6"/>
      <c r="E28" s="6"/>
      <c r="F28" s="6"/>
      <c r="G28" s="6"/>
      <c r="H28" s="6"/>
      <c r="I28" s="6"/>
    </row>
    <row r="29" spans="1:9" s="1" customFormat="1" ht="15">
      <c r="A29" s="26" t="s">
        <v>20</v>
      </c>
      <c r="B29" s="26"/>
      <c r="C29" s="26"/>
      <c r="D29" s="26"/>
      <c r="E29" s="3"/>
      <c r="F29" s="3"/>
      <c r="G29" s="3"/>
      <c r="H29" s="3"/>
      <c r="I29" s="3"/>
    </row>
    <row r="30" spans="1:9" ht="15">
      <c r="A30" s="8" t="s">
        <v>2</v>
      </c>
      <c r="B30" s="8" t="s">
        <v>3</v>
      </c>
      <c r="C30" s="8" t="s">
        <v>0</v>
      </c>
      <c r="D30" s="8" t="s">
        <v>1</v>
      </c>
      <c r="E30" s="6"/>
      <c r="F30" s="6"/>
      <c r="G30" s="6"/>
      <c r="H30" s="6"/>
      <c r="I30" s="6"/>
    </row>
    <row r="31" spans="1:9" ht="15">
      <c r="A31" s="8" t="s">
        <v>6</v>
      </c>
      <c r="B31" s="8" t="s">
        <v>12</v>
      </c>
      <c r="C31" s="15">
        <f>D31*2</f>
        <v>1462</v>
      </c>
      <c r="D31" s="15">
        <v>731</v>
      </c>
      <c r="E31" s="6"/>
      <c r="F31" s="6"/>
      <c r="G31" s="6"/>
      <c r="H31" s="6"/>
      <c r="I31" s="6"/>
    </row>
    <row r="32" spans="1:9" ht="15">
      <c r="A32" s="8" t="s">
        <v>11</v>
      </c>
      <c r="B32" s="8" t="s">
        <v>14</v>
      </c>
      <c r="C32" s="15">
        <f>D32*2</f>
        <v>8180</v>
      </c>
      <c r="D32" s="15">
        <v>4090</v>
      </c>
      <c r="E32" s="6"/>
      <c r="F32" s="6"/>
      <c r="G32" s="6"/>
      <c r="H32" s="6"/>
      <c r="I32" s="6"/>
    </row>
    <row r="33" spans="1:9" ht="15">
      <c r="A33" s="8" t="s">
        <v>8</v>
      </c>
      <c r="B33" s="8" t="s">
        <v>13</v>
      </c>
      <c r="C33" s="15">
        <f>D33*2</f>
        <v>920</v>
      </c>
      <c r="D33" s="15">
        <v>460</v>
      </c>
      <c r="E33" s="6"/>
      <c r="F33" s="6"/>
      <c r="G33" s="6"/>
      <c r="H33" s="6"/>
      <c r="I33" s="6"/>
    </row>
    <row r="34" spans="1:9" ht="15">
      <c r="A34" s="8" t="s">
        <v>9</v>
      </c>
      <c r="B34" s="8" t="s">
        <v>15</v>
      </c>
      <c r="C34" s="15">
        <f>D34*2</f>
        <v>1618</v>
      </c>
      <c r="D34" s="15">
        <v>809</v>
      </c>
      <c r="E34" s="6"/>
      <c r="F34" s="6"/>
      <c r="G34" s="6"/>
      <c r="H34" s="6"/>
      <c r="I34" s="6"/>
    </row>
    <row r="35" spans="1:9" ht="15">
      <c r="A35" s="8" t="s">
        <v>10</v>
      </c>
      <c r="B35" s="8" t="s">
        <v>16</v>
      </c>
      <c r="C35" s="15">
        <f>D35*2</f>
        <v>2966</v>
      </c>
      <c r="D35" s="15">
        <v>1483</v>
      </c>
      <c r="E35" s="6"/>
      <c r="F35" s="6"/>
      <c r="G35" s="6"/>
      <c r="H35" s="6"/>
      <c r="I35" s="6"/>
    </row>
    <row r="36" spans="1:9" ht="15">
      <c r="A36" s="8" t="s">
        <v>4</v>
      </c>
      <c r="B36" s="9"/>
      <c r="C36" s="15">
        <f>SUM(C31:C35)</f>
        <v>15146</v>
      </c>
      <c r="D36" s="15">
        <f>SUM(D31:D35)</f>
        <v>7573</v>
      </c>
      <c r="E36" s="6"/>
      <c r="F36" s="6"/>
      <c r="G36" s="6"/>
      <c r="H36" s="6"/>
      <c r="I36" s="6"/>
    </row>
    <row r="37" spans="1:9" ht="15">
      <c r="A37" s="6"/>
      <c r="B37" s="6"/>
      <c r="C37" s="6"/>
      <c r="D37" s="6"/>
      <c r="E37" s="6"/>
      <c r="F37" s="6"/>
      <c r="G37" s="6"/>
      <c r="H37" s="6"/>
      <c r="I37" s="6"/>
    </row>
    <row r="38" spans="1:9" ht="15">
      <c r="A38" s="10" t="s">
        <v>21</v>
      </c>
      <c r="B38" s="11" t="s">
        <v>22</v>
      </c>
      <c r="C38" s="10" t="s">
        <v>23</v>
      </c>
      <c r="D38" s="6"/>
      <c r="E38" s="6"/>
      <c r="F38" s="6"/>
      <c r="G38" s="6"/>
      <c r="H38" s="6"/>
      <c r="I38" s="6"/>
    </row>
    <row r="39" spans="1:9" ht="15">
      <c r="A39" s="10" t="s">
        <v>24</v>
      </c>
      <c r="B39" s="11">
        <v>60.9</v>
      </c>
      <c r="C39" s="11">
        <v>38.33</v>
      </c>
      <c r="D39" s="6"/>
      <c r="E39" s="6"/>
      <c r="F39" s="6"/>
      <c r="G39" s="6"/>
      <c r="H39" s="6"/>
      <c r="I39" s="6"/>
    </row>
    <row r="40" spans="1:9" ht="15">
      <c r="A40" s="10" t="s">
        <v>25</v>
      </c>
      <c r="B40" s="11">
        <v>133.9</v>
      </c>
      <c r="C40" s="11">
        <v>38.33</v>
      </c>
      <c r="D40" s="6"/>
      <c r="E40" s="6"/>
      <c r="F40" s="6"/>
      <c r="G40" s="6"/>
      <c r="H40" s="6"/>
      <c r="I40" s="6"/>
    </row>
    <row r="41" spans="1:9" ht="15">
      <c r="A41" s="6"/>
      <c r="B41" s="6"/>
      <c r="C41" s="6"/>
      <c r="D41" s="6"/>
      <c r="E41" s="6"/>
      <c r="F41" s="6"/>
      <c r="G41" s="6"/>
      <c r="H41" s="6"/>
      <c r="I41" s="6"/>
    </row>
    <row r="42" spans="1:9" ht="15">
      <c r="A42" s="6"/>
      <c r="B42" s="6"/>
      <c r="C42" s="6"/>
      <c r="D42" s="6"/>
      <c r="E42" s="6"/>
      <c r="F42" s="6"/>
      <c r="G42" s="6"/>
      <c r="H42" s="6"/>
      <c r="I42" s="6"/>
    </row>
    <row r="43" spans="1:9" ht="15">
      <c r="A43" s="6"/>
      <c r="B43" s="6"/>
      <c r="C43" s="6"/>
      <c r="D43" s="6"/>
      <c r="E43" s="6"/>
      <c r="F43" s="6"/>
      <c r="G43" s="6"/>
      <c r="H43" s="6"/>
      <c r="I43" s="6"/>
    </row>
    <row r="44" spans="1:9" ht="15">
      <c r="A44" s="6"/>
      <c r="B44" s="6"/>
      <c r="C44" s="6"/>
      <c r="D44" s="6"/>
      <c r="E44" s="6"/>
      <c r="F44" s="6"/>
      <c r="G44" s="6"/>
      <c r="H44" s="6"/>
      <c r="I44" s="6"/>
    </row>
    <row r="45" spans="1:9" ht="15">
      <c r="A45" s="6"/>
      <c r="B45" s="6"/>
      <c r="C45" s="6"/>
      <c r="D45" s="6"/>
      <c r="E45" s="6"/>
      <c r="F45" s="6"/>
      <c r="G45" s="6"/>
      <c r="H45" s="6"/>
      <c r="I45" s="6"/>
    </row>
    <row r="46" spans="1:9" ht="15">
      <c r="A46" s="6"/>
      <c r="B46" s="6"/>
      <c r="C46" s="6"/>
      <c r="D46" s="6"/>
      <c r="E46" s="6"/>
      <c r="F46" s="6"/>
      <c r="G46" s="6"/>
      <c r="H46" s="6"/>
      <c r="I46" s="6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</sheetData>
  <sheetProtection/>
  <mergeCells count="6">
    <mergeCell ref="F16:H16"/>
    <mergeCell ref="A2:D2"/>
    <mergeCell ref="A11:D11"/>
    <mergeCell ref="A20:D20"/>
    <mergeCell ref="A29:D29"/>
    <mergeCell ref="A1:D1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0">
      <selection activeCell="F16" sqref="F16:H18"/>
    </sheetView>
  </sheetViews>
  <sheetFormatPr defaultColWidth="9.140625" defaultRowHeight="15"/>
  <cols>
    <col min="1" max="1" width="11.57421875" style="7" bestFit="1" customWidth="1"/>
    <col min="2" max="2" width="17.28125" style="7" bestFit="1" customWidth="1"/>
    <col min="3" max="3" width="13.7109375" style="7" bestFit="1" customWidth="1"/>
    <col min="4" max="4" width="12.421875" style="7" bestFit="1" customWidth="1"/>
    <col min="5" max="5" width="9.140625" style="7" customWidth="1"/>
    <col min="6" max="6" width="7.00390625" style="7" bestFit="1" customWidth="1"/>
    <col min="7" max="8" width="9.57421875" style="7" bestFit="1" customWidth="1"/>
    <col min="9" max="16384" width="9.140625" style="7" customWidth="1"/>
  </cols>
  <sheetData>
    <row r="1" spans="1:7" ht="27">
      <c r="A1" s="27" t="s">
        <v>31</v>
      </c>
      <c r="B1" s="27"/>
      <c r="C1" s="27"/>
      <c r="D1" s="27"/>
      <c r="G1" s="16"/>
    </row>
    <row r="2" spans="1:9" ht="12.75">
      <c r="A2" s="26" t="s">
        <v>36</v>
      </c>
      <c r="B2" s="26"/>
      <c r="C2" s="26"/>
      <c r="D2" s="26"/>
      <c r="E2" s="3"/>
      <c r="F2" s="4" t="s">
        <v>26</v>
      </c>
      <c r="G2" s="5" t="s">
        <v>27</v>
      </c>
      <c r="H2" s="5" t="s">
        <v>28</v>
      </c>
      <c r="I2" s="6"/>
    </row>
    <row r="3" spans="1:9" ht="12.75">
      <c r="A3" s="8" t="s">
        <v>2</v>
      </c>
      <c r="B3" s="8" t="s">
        <v>3</v>
      </c>
      <c r="C3" s="8" t="s">
        <v>0</v>
      </c>
      <c r="D3" s="8" t="s">
        <v>1</v>
      </c>
      <c r="E3" s="6"/>
      <c r="F3" s="4">
        <v>12</v>
      </c>
      <c r="G3" s="14">
        <f aca="true" t="shared" si="0" ref="G3:G14">$B$57*F3</f>
        <v>624</v>
      </c>
      <c r="H3" s="14">
        <f aca="true" t="shared" si="1" ref="H3:H14">$C$57*F3</f>
        <v>459.96</v>
      </c>
      <c r="I3" s="6"/>
    </row>
    <row r="4" spans="1:9" ht="12.75">
      <c r="A4" s="8" t="s">
        <v>46</v>
      </c>
      <c r="B4" s="8" t="s">
        <v>12</v>
      </c>
      <c r="C4" s="15">
        <f>D4*2</f>
        <v>1248</v>
      </c>
      <c r="D4" s="15">
        <f>G3</f>
        <v>624</v>
      </c>
      <c r="E4" s="6"/>
      <c r="F4" s="4">
        <v>11</v>
      </c>
      <c r="G4" s="14">
        <f t="shared" si="0"/>
        <v>572</v>
      </c>
      <c r="H4" s="14">
        <f t="shared" si="1"/>
        <v>421.63</v>
      </c>
      <c r="I4" s="6"/>
    </row>
    <row r="5" spans="1:9" ht="12.75">
      <c r="A5" s="8" t="s">
        <v>7</v>
      </c>
      <c r="B5" s="8" t="s">
        <v>14</v>
      </c>
      <c r="C5" s="15">
        <f>D5*2</f>
        <v>2786</v>
      </c>
      <c r="D5" s="15">
        <v>1393</v>
      </c>
      <c r="E5" s="6"/>
      <c r="F5" s="4">
        <v>10</v>
      </c>
      <c r="G5" s="14">
        <f t="shared" si="0"/>
        <v>520</v>
      </c>
      <c r="H5" s="14">
        <f t="shared" si="1"/>
        <v>383.29999999999995</v>
      </c>
      <c r="I5" s="6"/>
    </row>
    <row r="6" spans="1:9" ht="12.75">
      <c r="A6" s="8" t="s">
        <v>8</v>
      </c>
      <c r="B6" s="8" t="s">
        <v>13</v>
      </c>
      <c r="C6" s="15">
        <f>D6*2</f>
        <v>919.92</v>
      </c>
      <c r="D6" s="15">
        <f>H3</f>
        <v>459.96</v>
      </c>
      <c r="E6" s="6"/>
      <c r="F6" s="4">
        <v>9</v>
      </c>
      <c r="G6" s="14">
        <f t="shared" si="0"/>
        <v>468</v>
      </c>
      <c r="H6" s="14">
        <f t="shared" si="1"/>
        <v>344.96999999999997</v>
      </c>
      <c r="I6" s="6"/>
    </row>
    <row r="7" spans="1:9" ht="12.75">
      <c r="A7" s="8" t="s">
        <v>9</v>
      </c>
      <c r="B7" s="8" t="s">
        <v>15</v>
      </c>
      <c r="C7" s="15">
        <f>D7*2</f>
        <v>1618</v>
      </c>
      <c r="D7" s="15">
        <v>809</v>
      </c>
      <c r="E7" s="6"/>
      <c r="F7" s="4">
        <v>8</v>
      </c>
      <c r="G7" s="14">
        <f t="shared" si="0"/>
        <v>416</v>
      </c>
      <c r="H7" s="14">
        <f t="shared" si="1"/>
        <v>306.64</v>
      </c>
      <c r="I7" s="6"/>
    </row>
    <row r="8" spans="1:9" ht="12.75">
      <c r="A8" s="8" t="s">
        <v>10</v>
      </c>
      <c r="B8" s="8" t="s">
        <v>16</v>
      </c>
      <c r="C8" s="15">
        <f>D8*2</f>
        <v>1812</v>
      </c>
      <c r="D8" s="15">
        <v>906</v>
      </c>
      <c r="E8" s="6"/>
      <c r="F8" s="4">
        <v>7</v>
      </c>
      <c r="G8" s="14">
        <f t="shared" si="0"/>
        <v>364</v>
      </c>
      <c r="H8" s="14">
        <f t="shared" si="1"/>
        <v>268.31</v>
      </c>
      <c r="I8" s="6"/>
    </row>
    <row r="9" spans="1:9" ht="12.75">
      <c r="A9" s="8" t="s">
        <v>4</v>
      </c>
      <c r="B9" s="9"/>
      <c r="C9" s="15">
        <f>SUM(C4:C8)</f>
        <v>8383.92</v>
      </c>
      <c r="D9" s="15">
        <f>SUM(D4:D8)</f>
        <v>4191.96</v>
      </c>
      <c r="E9" s="6"/>
      <c r="F9" s="4">
        <v>6</v>
      </c>
      <c r="G9" s="14">
        <f t="shared" si="0"/>
        <v>312</v>
      </c>
      <c r="H9" s="14">
        <f t="shared" si="1"/>
        <v>229.98</v>
      </c>
      <c r="I9" s="6"/>
    </row>
    <row r="10" spans="1:9" ht="12.75">
      <c r="A10" s="12"/>
      <c r="B10" s="13"/>
      <c r="C10" s="12"/>
      <c r="D10" s="12"/>
      <c r="E10" s="6"/>
      <c r="F10" s="4">
        <v>5</v>
      </c>
      <c r="G10" s="14">
        <f t="shared" si="0"/>
        <v>260</v>
      </c>
      <c r="H10" s="14">
        <f t="shared" si="1"/>
        <v>191.64999999999998</v>
      </c>
      <c r="I10" s="6"/>
    </row>
    <row r="11" spans="1:9" ht="12.75">
      <c r="A11" s="26" t="s">
        <v>37</v>
      </c>
      <c r="B11" s="26"/>
      <c r="C11" s="26"/>
      <c r="D11" s="26"/>
      <c r="E11" s="3"/>
      <c r="F11" s="4">
        <v>4</v>
      </c>
      <c r="G11" s="14">
        <f t="shared" si="0"/>
        <v>208</v>
      </c>
      <c r="H11" s="14">
        <f t="shared" si="1"/>
        <v>153.32</v>
      </c>
      <c r="I11" s="6"/>
    </row>
    <row r="12" spans="1:9" ht="12.75">
      <c r="A12" s="8" t="s">
        <v>2</v>
      </c>
      <c r="B12" s="8" t="s">
        <v>3</v>
      </c>
      <c r="C12" s="8" t="s">
        <v>0</v>
      </c>
      <c r="D12" s="8" t="s">
        <v>1</v>
      </c>
      <c r="E12" s="6"/>
      <c r="F12" s="4">
        <v>3</v>
      </c>
      <c r="G12" s="14">
        <f t="shared" si="0"/>
        <v>156</v>
      </c>
      <c r="H12" s="14">
        <f t="shared" si="1"/>
        <v>114.99</v>
      </c>
      <c r="I12" s="6"/>
    </row>
    <row r="13" spans="1:9" ht="12.75">
      <c r="A13" s="8" t="s">
        <v>46</v>
      </c>
      <c r="B13" s="8" t="s">
        <v>12</v>
      </c>
      <c r="C13" s="15">
        <f>D13*2</f>
        <v>1248</v>
      </c>
      <c r="D13" s="15">
        <f>D4</f>
        <v>624</v>
      </c>
      <c r="E13" s="6"/>
      <c r="F13" s="4">
        <v>2</v>
      </c>
      <c r="G13" s="14">
        <f t="shared" si="0"/>
        <v>104</v>
      </c>
      <c r="H13" s="14">
        <f t="shared" si="1"/>
        <v>76.66</v>
      </c>
      <c r="I13" s="6"/>
    </row>
    <row r="14" spans="1:9" ht="12.75">
      <c r="A14" s="8" t="s">
        <v>7</v>
      </c>
      <c r="B14" s="8" t="s">
        <v>14</v>
      </c>
      <c r="C14" s="15">
        <f>D14*2</f>
        <v>2786</v>
      </c>
      <c r="D14" s="15">
        <v>1393</v>
      </c>
      <c r="E14" s="6"/>
      <c r="F14" s="4">
        <v>1</v>
      </c>
      <c r="G14" s="14">
        <f t="shared" si="0"/>
        <v>52</v>
      </c>
      <c r="H14" s="14">
        <f t="shared" si="1"/>
        <v>38.33</v>
      </c>
      <c r="I14" s="6"/>
    </row>
    <row r="15" spans="1:9" ht="12.75">
      <c r="A15" s="8" t="s">
        <v>8</v>
      </c>
      <c r="B15" s="8" t="s">
        <v>13</v>
      </c>
      <c r="C15" s="15">
        <f>D15*2</f>
        <v>919.92</v>
      </c>
      <c r="D15" s="15">
        <f>D6</f>
        <v>459.96</v>
      </c>
      <c r="E15" s="6"/>
      <c r="F15" s="6"/>
      <c r="G15" s="6"/>
      <c r="H15" s="6"/>
      <c r="I15" s="6"/>
    </row>
    <row r="16" spans="1:9" ht="12.75">
      <c r="A16" s="8" t="s">
        <v>9</v>
      </c>
      <c r="B16" s="8" t="s">
        <v>15</v>
      </c>
      <c r="C16" s="15">
        <f>D16*2</f>
        <v>1618</v>
      </c>
      <c r="D16" s="15">
        <v>809</v>
      </c>
      <c r="E16" s="6"/>
      <c r="F16" s="25" t="s">
        <v>121</v>
      </c>
      <c r="G16" s="25"/>
      <c r="H16" s="25"/>
      <c r="I16" s="6"/>
    </row>
    <row r="17" spans="1:9" ht="12.75">
      <c r="A17" s="8" t="s">
        <v>10</v>
      </c>
      <c r="B17" s="8" t="s">
        <v>16</v>
      </c>
      <c r="C17" s="15">
        <f>D17*2</f>
        <v>2966</v>
      </c>
      <c r="D17" s="15">
        <v>1483</v>
      </c>
      <c r="E17" s="6"/>
      <c r="F17" s="8" t="s">
        <v>122</v>
      </c>
      <c r="G17" s="8" t="s">
        <v>123</v>
      </c>
      <c r="H17" s="8" t="s">
        <v>124</v>
      </c>
      <c r="I17" s="6"/>
    </row>
    <row r="18" spans="1:9" ht="12.75">
      <c r="A18" s="8" t="s">
        <v>4</v>
      </c>
      <c r="B18" s="9"/>
      <c r="C18" s="15">
        <f>SUM(C13:C17)</f>
        <v>9537.92</v>
      </c>
      <c r="D18" s="15">
        <f>SUM(D13:D17)</f>
        <v>4768.96</v>
      </c>
      <c r="E18" s="6"/>
      <c r="F18" s="24">
        <v>47.5</v>
      </c>
      <c r="G18" s="24">
        <f>F18*12</f>
        <v>570</v>
      </c>
      <c r="H18" s="24">
        <f>G18*2</f>
        <v>1140</v>
      </c>
      <c r="I18" s="6"/>
    </row>
    <row r="19" spans="1:9" ht="12.75">
      <c r="A19" s="12"/>
      <c r="B19" s="13"/>
      <c r="C19" s="12"/>
      <c r="D19" s="12"/>
      <c r="E19" s="6"/>
      <c r="F19" s="6"/>
      <c r="G19" s="6"/>
      <c r="H19" s="6"/>
      <c r="I19" s="6"/>
    </row>
    <row r="20" spans="1:9" ht="12.75">
      <c r="A20" s="26" t="s">
        <v>47</v>
      </c>
      <c r="B20" s="26"/>
      <c r="C20" s="26"/>
      <c r="D20" s="26"/>
      <c r="E20" s="6"/>
      <c r="F20" s="6"/>
      <c r="G20" s="6"/>
      <c r="H20" s="6"/>
      <c r="I20" s="6"/>
    </row>
    <row r="21" spans="1:9" ht="12.75">
      <c r="A21" s="8" t="s">
        <v>2</v>
      </c>
      <c r="B21" s="8" t="s">
        <v>3</v>
      </c>
      <c r="C21" s="8" t="s">
        <v>0</v>
      </c>
      <c r="D21" s="8" t="s">
        <v>1</v>
      </c>
      <c r="E21" s="3"/>
      <c r="F21" s="3"/>
      <c r="G21" s="3"/>
      <c r="H21" s="3"/>
      <c r="I21" s="6"/>
    </row>
    <row r="22" spans="1:9" ht="12.75">
      <c r="A22" s="8" t="s">
        <v>46</v>
      </c>
      <c r="B22" s="8" t="s">
        <v>12</v>
      </c>
      <c r="C22" s="15">
        <f>D22*2</f>
        <v>1248</v>
      </c>
      <c r="D22" s="15">
        <f>D4</f>
        <v>624</v>
      </c>
      <c r="E22" s="6"/>
      <c r="F22" s="6"/>
      <c r="G22" s="6"/>
      <c r="H22" s="6"/>
      <c r="I22" s="6"/>
    </row>
    <row r="23" spans="1:9" ht="12.75">
      <c r="A23" s="8" t="s">
        <v>11</v>
      </c>
      <c r="B23" s="8" t="s">
        <v>14</v>
      </c>
      <c r="C23" s="15">
        <f>D23*2</f>
        <v>7080</v>
      </c>
      <c r="D23" s="15">
        <v>3540</v>
      </c>
      <c r="E23" s="6"/>
      <c r="F23" s="6"/>
      <c r="G23" s="6"/>
      <c r="H23" s="6"/>
      <c r="I23" s="6"/>
    </row>
    <row r="24" spans="1:9" ht="12.75">
      <c r="A24" s="8" t="s">
        <v>8</v>
      </c>
      <c r="B24" s="8" t="s">
        <v>13</v>
      </c>
      <c r="C24" s="15">
        <f>D24*2</f>
        <v>919.92</v>
      </c>
      <c r="D24" s="15">
        <f>D6</f>
        <v>459.96</v>
      </c>
      <c r="E24" s="6"/>
      <c r="F24" s="6"/>
      <c r="G24" s="6"/>
      <c r="H24" s="6"/>
      <c r="I24" s="6"/>
    </row>
    <row r="25" spans="1:9" ht="12.75">
      <c r="A25" s="8" t="s">
        <v>9</v>
      </c>
      <c r="B25" s="8" t="s">
        <v>15</v>
      </c>
      <c r="C25" s="15">
        <f>D25*2</f>
        <v>1618</v>
      </c>
      <c r="D25" s="15">
        <v>809</v>
      </c>
      <c r="E25" s="6"/>
      <c r="F25" s="6"/>
      <c r="G25" s="6"/>
      <c r="H25" s="6"/>
      <c r="I25" s="6"/>
    </row>
    <row r="26" spans="1:9" ht="12.75">
      <c r="A26" s="8" t="s">
        <v>10</v>
      </c>
      <c r="B26" s="8" t="s">
        <v>16</v>
      </c>
      <c r="C26" s="15">
        <f>D26*2</f>
        <v>1812</v>
      </c>
      <c r="D26" s="15">
        <v>906</v>
      </c>
      <c r="E26" s="6"/>
      <c r="F26" s="6"/>
      <c r="G26" s="6"/>
      <c r="H26" s="6"/>
      <c r="I26" s="6"/>
    </row>
    <row r="27" spans="1:9" ht="12.75">
      <c r="A27" s="8" t="s">
        <v>4</v>
      </c>
      <c r="B27" s="9"/>
      <c r="C27" s="15">
        <f>SUM(C22:C26)</f>
        <v>12677.92</v>
      </c>
      <c r="D27" s="15">
        <f>SUM(D22:D26)</f>
        <v>6338.96</v>
      </c>
      <c r="E27" s="6"/>
      <c r="F27" s="6"/>
      <c r="G27" s="6"/>
      <c r="H27" s="6"/>
      <c r="I27" s="6"/>
    </row>
    <row r="28" spans="1:9" ht="12.75">
      <c r="A28" s="12"/>
      <c r="B28" s="13"/>
      <c r="C28" s="12"/>
      <c r="D28" s="12"/>
      <c r="E28" s="6"/>
      <c r="F28" s="6"/>
      <c r="G28" s="6"/>
      <c r="H28" s="6"/>
      <c r="I28" s="6"/>
    </row>
    <row r="29" spans="1:9" ht="12.75">
      <c r="A29" s="26" t="s">
        <v>48</v>
      </c>
      <c r="B29" s="26"/>
      <c r="C29" s="26"/>
      <c r="D29" s="26"/>
      <c r="E29" s="6"/>
      <c r="F29" s="6"/>
      <c r="G29" s="6"/>
      <c r="H29" s="6"/>
      <c r="I29" s="6"/>
    </row>
    <row r="30" spans="1:9" ht="12.75">
      <c r="A30" s="8" t="s">
        <v>2</v>
      </c>
      <c r="B30" s="8" t="s">
        <v>3</v>
      </c>
      <c r="C30" s="8" t="s">
        <v>0</v>
      </c>
      <c r="D30" s="8" t="s">
        <v>1</v>
      </c>
      <c r="E30" s="3"/>
      <c r="F30" s="3"/>
      <c r="G30" s="3"/>
      <c r="H30" s="3"/>
      <c r="I30" s="6"/>
    </row>
    <row r="31" spans="1:9" ht="12.75">
      <c r="A31" s="8" t="s">
        <v>46</v>
      </c>
      <c r="B31" s="8" t="s">
        <v>12</v>
      </c>
      <c r="C31" s="15">
        <f>D31*2</f>
        <v>1248</v>
      </c>
      <c r="D31" s="15">
        <f>D4</f>
        <v>624</v>
      </c>
      <c r="E31" s="6"/>
      <c r="F31" s="6"/>
      <c r="G31" s="6"/>
      <c r="H31" s="6"/>
      <c r="I31" s="6"/>
    </row>
    <row r="32" spans="1:9" ht="12.75">
      <c r="A32" s="8" t="s">
        <v>11</v>
      </c>
      <c r="B32" s="8" t="s">
        <v>14</v>
      </c>
      <c r="C32" s="15">
        <f>D32*2</f>
        <v>7080</v>
      </c>
      <c r="D32" s="15">
        <v>3540</v>
      </c>
      <c r="E32" s="6"/>
      <c r="F32" s="6"/>
      <c r="G32" s="6"/>
      <c r="H32" s="6"/>
      <c r="I32" s="6"/>
    </row>
    <row r="33" spans="1:9" ht="12.75">
      <c r="A33" s="8" t="s">
        <v>8</v>
      </c>
      <c r="B33" s="8" t="s">
        <v>13</v>
      </c>
      <c r="C33" s="15">
        <f>D33*2</f>
        <v>919.92</v>
      </c>
      <c r="D33" s="15">
        <f>D6</f>
        <v>459.96</v>
      </c>
      <c r="E33" s="6"/>
      <c r="F33" s="6"/>
      <c r="G33" s="6"/>
      <c r="H33" s="6"/>
      <c r="I33" s="6"/>
    </row>
    <row r="34" spans="1:9" ht="12.75">
      <c r="A34" s="8" t="s">
        <v>9</v>
      </c>
      <c r="B34" s="8" t="s">
        <v>15</v>
      </c>
      <c r="C34" s="15">
        <f>D34*2</f>
        <v>1618</v>
      </c>
      <c r="D34" s="15">
        <v>809</v>
      </c>
      <c r="E34" s="6"/>
      <c r="F34" s="6"/>
      <c r="G34" s="6"/>
      <c r="H34" s="6"/>
      <c r="I34" s="6"/>
    </row>
    <row r="35" spans="1:9" ht="12.75">
      <c r="A35" s="8" t="s">
        <v>10</v>
      </c>
      <c r="B35" s="8" t="s">
        <v>16</v>
      </c>
      <c r="C35" s="15">
        <f>D35*2</f>
        <v>2966</v>
      </c>
      <c r="D35" s="15">
        <v>1483</v>
      </c>
      <c r="E35" s="6"/>
      <c r="F35" s="6"/>
      <c r="G35" s="6"/>
      <c r="H35" s="6"/>
      <c r="I35" s="6"/>
    </row>
    <row r="36" spans="1:9" ht="12.75">
      <c r="A36" s="8" t="s">
        <v>4</v>
      </c>
      <c r="B36" s="9"/>
      <c r="C36" s="15">
        <f>SUM(C31:C35)</f>
        <v>13831.92</v>
      </c>
      <c r="D36" s="15">
        <f>SUM(D31:D35)</f>
        <v>6915.96</v>
      </c>
      <c r="E36" s="6"/>
      <c r="F36" s="6"/>
      <c r="G36" s="6"/>
      <c r="H36" s="6"/>
      <c r="I36" s="6"/>
    </row>
    <row r="37" spans="1:9" ht="12.75">
      <c r="A37" s="12"/>
      <c r="B37" s="13"/>
      <c r="C37" s="12"/>
      <c r="D37" s="12"/>
      <c r="E37" s="6"/>
      <c r="F37" s="6"/>
      <c r="G37" s="6"/>
      <c r="H37" s="6"/>
      <c r="I37" s="6"/>
    </row>
    <row r="38" spans="1:9" ht="12.75">
      <c r="A38" s="26" t="s">
        <v>38</v>
      </c>
      <c r="B38" s="26"/>
      <c r="C38" s="26"/>
      <c r="D38" s="26"/>
      <c r="E38" s="6"/>
      <c r="F38" s="6"/>
      <c r="G38" s="6"/>
      <c r="H38" s="6"/>
      <c r="I38" s="6"/>
    </row>
    <row r="39" spans="1:9" ht="12.75">
      <c r="A39" s="8" t="s">
        <v>2</v>
      </c>
      <c r="B39" s="8" t="s">
        <v>3</v>
      </c>
      <c r="C39" s="8" t="s">
        <v>0</v>
      </c>
      <c r="D39" s="8" t="s">
        <v>1</v>
      </c>
      <c r="E39" s="6"/>
      <c r="F39" s="6"/>
      <c r="G39" s="6"/>
      <c r="H39" s="6"/>
      <c r="I39" s="6"/>
    </row>
    <row r="40" spans="1:9" ht="12.75">
      <c r="A40" s="8" t="s">
        <v>46</v>
      </c>
      <c r="B40" s="8" t="s">
        <v>12</v>
      </c>
      <c r="C40" s="15">
        <f>D40*2</f>
        <v>1248</v>
      </c>
      <c r="D40" s="15">
        <f>D4</f>
        <v>624</v>
      </c>
      <c r="E40" s="6"/>
      <c r="F40" s="6"/>
      <c r="G40" s="6"/>
      <c r="H40" s="6"/>
      <c r="I40" s="6"/>
    </row>
    <row r="41" spans="1:9" ht="12.75">
      <c r="A41" s="8" t="s">
        <v>11</v>
      </c>
      <c r="B41" s="8" t="s">
        <v>14</v>
      </c>
      <c r="C41" s="15">
        <f>D41*2</f>
        <v>6788</v>
      </c>
      <c r="D41" s="15">
        <v>3394</v>
      </c>
      <c r="E41" s="6"/>
      <c r="F41" s="6"/>
      <c r="G41" s="6"/>
      <c r="H41" s="6"/>
      <c r="I41" s="6"/>
    </row>
    <row r="42" spans="1:9" ht="12.75">
      <c r="A42" s="8" t="s">
        <v>8</v>
      </c>
      <c r="B42" s="8" t="s">
        <v>13</v>
      </c>
      <c r="C42" s="15">
        <f>D42*2</f>
        <v>919.92</v>
      </c>
      <c r="D42" s="15">
        <f>D6</f>
        <v>459.96</v>
      </c>
      <c r="E42" s="6"/>
      <c r="F42" s="6"/>
      <c r="G42" s="6"/>
      <c r="H42" s="6"/>
      <c r="I42" s="6"/>
    </row>
    <row r="43" spans="1:9" ht="12.75">
      <c r="A43" s="8" t="s">
        <v>9</v>
      </c>
      <c r="B43" s="8" t="s">
        <v>15</v>
      </c>
      <c r="C43" s="15">
        <f>D43*2</f>
        <v>1618</v>
      </c>
      <c r="D43" s="15">
        <v>809</v>
      </c>
      <c r="E43" s="6"/>
      <c r="F43" s="6"/>
      <c r="G43" s="6"/>
      <c r="H43" s="6"/>
      <c r="I43" s="6"/>
    </row>
    <row r="44" spans="1:9" ht="12.75">
      <c r="A44" s="8" t="s">
        <v>10</v>
      </c>
      <c r="B44" s="8" t="s">
        <v>16</v>
      </c>
      <c r="C44" s="15">
        <f>D44*2</f>
        <v>1812</v>
      </c>
      <c r="D44" s="15">
        <v>906</v>
      </c>
      <c r="E44" s="6"/>
      <c r="F44" s="6"/>
      <c r="G44" s="6"/>
      <c r="H44" s="6"/>
      <c r="I44" s="6"/>
    </row>
    <row r="45" spans="1:9" ht="12.75">
      <c r="A45" s="8" t="s">
        <v>4</v>
      </c>
      <c r="B45" s="9"/>
      <c r="C45" s="15">
        <f>SUM(C40:C44)</f>
        <v>12385.92</v>
      </c>
      <c r="D45" s="15">
        <f>SUM(D40:D44)</f>
        <v>6192.96</v>
      </c>
      <c r="E45" s="6"/>
      <c r="F45" s="6"/>
      <c r="G45" s="6"/>
      <c r="H45" s="6"/>
      <c r="I45" s="6"/>
    </row>
    <row r="46" spans="1:9" ht="12.75">
      <c r="A46" s="12"/>
      <c r="B46" s="13"/>
      <c r="C46" s="12"/>
      <c r="D46" s="12"/>
      <c r="E46" s="6"/>
      <c r="F46" s="6"/>
      <c r="G46" s="6"/>
      <c r="H46" s="6"/>
      <c r="I46" s="6"/>
    </row>
    <row r="47" spans="1:9" ht="12.75">
      <c r="A47" s="26" t="s">
        <v>39</v>
      </c>
      <c r="B47" s="26"/>
      <c r="C47" s="26"/>
      <c r="D47" s="26"/>
      <c r="E47" s="6"/>
      <c r="F47" s="6"/>
      <c r="G47" s="6"/>
      <c r="H47" s="6"/>
      <c r="I47" s="6"/>
    </row>
    <row r="48" spans="1:9" ht="12.75">
      <c r="A48" s="8" t="s">
        <v>2</v>
      </c>
      <c r="B48" s="8" t="s">
        <v>3</v>
      </c>
      <c r="C48" s="8" t="s">
        <v>0</v>
      </c>
      <c r="D48" s="8" t="s">
        <v>1</v>
      </c>
      <c r="E48" s="6"/>
      <c r="F48" s="6"/>
      <c r="G48" s="6"/>
      <c r="H48" s="6"/>
      <c r="I48" s="6"/>
    </row>
    <row r="49" spans="1:9" ht="12.75">
      <c r="A49" s="8" t="s">
        <v>46</v>
      </c>
      <c r="B49" s="8" t="s">
        <v>12</v>
      </c>
      <c r="C49" s="15">
        <f>D49*2</f>
        <v>1248</v>
      </c>
      <c r="D49" s="15">
        <f>D4</f>
        <v>624</v>
      </c>
      <c r="E49" s="6"/>
      <c r="F49" s="6"/>
      <c r="G49" s="6"/>
      <c r="H49" s="6"/>
      <c r="I49" s="6"/>
    </row>
    <row r="50" spans="1:9" ht="12.75">
      <c r="A50" s="8" t="s">
        <v>11</v>
      </c>
      <c r="B50" s="8" t="s">
        <v>14</v>
      </c>
      <c r="C50" s="15">
        <f>D50*2</f>
        <v>8180</v>
      </c>
      <c r="D50" s="15">
        <v>4090</v>
      </c>
      <c r="E50" s="6"/>
      <c r="F50" s="6"/>
      <c r="G50" s="6"/>
      <c r="H50" s="6"/>
      <c r="I50" s="6"/>
    </row>
    <row r="51" spans="1:9" ht="12.75">
      <c r="A51" s="8" t="s">
        <v>8</v>
      </c>
      <c r="B51" s="8" t="s">
        <v>13</v>
      </c>
      <c r="C51" s="15">
        <f>D51*2</f>
        <v>919.92</v>
      </c>
      <c r="D51" s="15">
        <f>D6</f>
        <v>459.96</v>
      </c>
      <c r="E51" s="6"/>
      <c r="F51" s="6"/>
      <c r="G51" s="6"/>
      <c r="H51" s="6"/>
      <c r="I51" s="6"/>
    </row>
    <row r="52" spans="1:9" ht="12.75">
      <c r="A52" s="8" t="s">
        <v>9</v>
      </c>
      <c r="B52" s="8" t="s">
        <v>15</v>
      </c>
      <c r="C52" s="15">
        <f>D52*2</f>
        <v>1618</v>
      </c>
      <c r="D52" s="15">
        <v>809</v>
      </c>
      <c r="E52" s="6"/>
      <c r="F52" s="6"/>
      <c r="G52" s="6"/>
      <c r="H52" s="6"/>
      <c r="I52" s="6"/>
    </row>
    <row r="53" spans="1:9" ht="12.75">
      <c r="A53" s="8" t="s">
        <v>10</v>
      </c>
      <c r="B53" s="8" t="s">
        <v>16</v>
      </c>
      <c r="C53" s="15">
        <f>D53*2</f>
        <v>2966</v>
      </c>
      <c r="D53" s="15">
        <v>1483</v>
      </c>
      <c r="E53" s="6"/>
      <c r="F53" s="6"/>
      <c r="G53" s="6"/>
      <c r="H53" s="6"/>
      <c r="I53" s="6"/>
    </row>
    <row r="54" spans="1:9" ht="12.75">
      <c r="A54" s="8" t="s">
        <v>4</v>
      </c>
      <c r="B54" s="9"/>
      <c r="C54" s="15">
        <f>SUM(C49:C53)</f>
        <v>14931.92</v>
      </c>
      <c r="D54" s="15">
        <f>SUM(D49:D53)</f>
        <v>7465.96</v>
      </c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10" t="s">
        <v>31</v>
      </c>
      <c r="B56" s="11" t="s">
        <v>22</v>
      </c>
      <c r="C56" s="10" t="s">
        <v>23</v>
      </c>
      <c r="D56" s="6"/>
      <c r="E56" s="6"/>
      <c r="F56" s="6"/>
      <c r="G56" s="6"/>
      <c r="H56" s="6"/>
      <c r="I56" s="6"/>
    </row>
    <row r="57" spans="1:9" ht="12.75">
      <c r="A57" s="10" t="s">
        <v>24</v>
      </c>
      <c r="B57" s="11">
        <v>52</v>
      </c>
      <c r="C57" s="11">
        <v>38.33</v>
      </c>
      <c r="D57" s="6"/>
      <c r="E57" s="6"/>
      <c r="F57" s="6"/>
      <c r="G57" s="6"/>
      <c r="H57" s="6"/>
      <c r="I57" s="6"/>
    </row>
    <row r="58" spans="1:9" ht="12.75">
      <c r="A58" s="10" t="s">
        <v>25</v>
      </c>
      <c r="B58" s="11">
        <v>140.5</v>
      </c>
      <c r="C58" s="11">
        <v>38.33</v>
      </c>
      <c r="D58" s="6"/>
      <c r="E58" s="6"/>
      <c r="F58" s="6"/>
      <c r="G58" s="6"/>
      <c r="H58" s="6"/>
      <c r="I58" s="6"/>
    </row>
  </sheetData>
  <sheetProtection/>
  <mergeCells count="8">
    <mergeCell ref="F16:H16"/>
    <mergeCell ref="A1:D1"/>
    <mergeCell ref="A2:D2"/>
    <mergeCell ref="A11:D11"/>
    <mergeCell ref="A38:D38"/>
    <mergeCell ref="A47:D47"/>
    <mergeCell ref="A20:D20"/>
    <mergeCell ref="A29:D29"/>
  </mergeCells>
  <printOptions/>
  <pageMargins left="0.25" right="0.25" top="0.25" bottom="0.2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5">
      <selection activeCell="F16" sqref="F16:H18"/>
    </sheetView>
  </sheetViews>
  <sheetFormatPr defaultColWidth="9.140625" defaultRowHeight="15"/>
  <cols>
    <col min="1" max="1" width="12.28125" style="0" bestFit="1" customWidth="1"/>
    <col min="2" max="2" width="18.28125" style="0" bestFit="1" customWidth="1"/>
    <col min="3" max="3" width="14.8515625" style="0" bestFit="1" customWidth="1"/>
    <col min="4" max="4" width="13.7109375" style="0" bestFit="1" customWidth="1"/>
    <col min="6" max="6" width="7.00390625" style="0" bestFit="1" customWidth="1"/>
    <col min="7" max="7" width="9.00390625" style="0" bestFit="1" customWidth="1"/>
    <col min="8" max="8" width="9.421875" style="0" bestFit="1" customWidth="1"/>
  </cols>
  <sheetData>
    <row r="1" spans="1:8" ht="26.25">
      <c r="A1" s="28" t="s">
        <v>30</v>
      </c>
      <c r="B1" s="28"/>
      <c r="C1" s="28"/>
      <c r="D1" s="28"/>
      <c r="E1" s="2"/>
      <c r="F1" s="2"/>
      <c r="G1" s="2"/>
      <c r="H1" s="2"/>
    </row>
    <row r="2" spans="1:8" ht="15">
      <c r="A2" s="26" t="s">
        <v>40</v>
      </c>
      <c r="B2" s="26"/>
      <c r="C2" s="26"/>
      <c r="D2" s="26"/>
      <c r="E2" s="3"/>
      <c r="F2" s="4" t="s">
        <v>26</v>
      </c>
      <c r="G2" s="5" t="s">
        <v>27</v>
      </c>
      <c r="H2" s="5" t="s">
        <v>28</v>
      </c>
    </row>
    <row r="3" spans="1:8" ht="15">
      <c r="A3" s="8" t="s">
        <v>2</v>
      </c>
      <c r="B3" s="8" t="s">
        <v>3</v>
      </c>
      <c r="C3" s="8" t="s">
        <v>0</v>
      </c>
      <c r="D3" s="8" t="s">
        <v>1</v>
      </c>
      <c r="E3" s="6"/>
      <c r="F3" s="4">
        <v>12</v>
      </c>
      <c r="G3" s="15">
        <f aca="true" t="shared" si="0" ref="G3:G14">$B$39*F3</f>
        <v>684</v>
      </c>
      <c r="H3" s="15">
        <f aca="true" t="shared" si="1" ref="H3:H14">$C$39*F3</f>
        <v>459.96</v>
      </c>
    </row>
    <row r="4" spans="1:8" ht="15">
      <c r="A4" s="8" t="s">
        <v>45</v>
      </c>
      <c r="B4" s="8" t="s">
        <v>12</v>
      </c>
      <c r="C4" s="15">
        <f>D4*2</f>
        <v>1368</v>
      </c>
      <c r="D4" s="15">
        <f>G3</f>
        <v>684</v>
      </c>
      <c r="E4" s="6"/>
      <c r="F4" s="4">
        <v>11</v>
      </c>
      <c r="G4" s="15">
        <f t="shared" si="0"/>
        <v>627</v>
      </c>
      <c r="H4" s="15">
        <f t="shared" si="1"/>
        <v>421.63</v>
      </c>
    </row>
    <row r="5" spans="1:8" ht="15">
      <c r="A5" s="8" t="s">
        <v>7</v>
      </c>
      <c r="B5" s="8" t="s">
        <v>14</v>
      </c>
      <c r="C5" s="15">
        <f>D5*2</f>
        <v>2786</v>
      </c>
      <c r="D5" s="15">
        <v>1393</v>
      </c>
      <c r="E5" s="6"/>
      <c r="F5" s="4">
        <v>10</v>
      </c>
      <c r="G5" s="15">
        <f t="shared" si="0"/>
        <v>570</v>
      </c>
      <c r="H5" s="15">
        <f t="shared" si="1"/>
        <v>383.29999999999995</v>
      </c>
    </row>
    <row r="6" spans="1:8" ht="15">
      <c r="A6" s="8" t="s">
        <v>8</v>
      </c>
      <c r="B6" s="8" t="s">
        <v>13</v>
      </c>
      <c r="C6" s="15">
        <f>D6*2</f>
        <v>919.92</v>
      </c>
      <c r="D6" s="15">
        <f>H3</f>
        <v>459.96</v>
      </c>
      <c r="E6" s="6"/>
      <c r="F6" s="4">
        <v>9</v>
      </c>
      <c r="G6" s="15">
        <f t="shared" si="0"/>
        <v>513</v>
      </c>
      <c r="H6" s="15">
        <f t="shared" si="1"/>
        <v>344.96999999999997</v>
      </c>
    </row>
    <row r="7" spans="1:8" ht="15">
      <c r="A7" s="8" t="s">
        <v>9</v>
      </c>
      <c r="B7" s="8" t="s">
        <v>15</v>
      </c>
      <c r="C7" s="15">
        <f>D7*2</f>
        <v>1618</v>
      </c>
      <c r="D7" s="15">
        <v>809</v>
      </c>
      <c r="E7" s="6"/>
      <c r="F7" s="4">
        <v>8</v>
      </c>
      <c r="G7" s="15">
        <f t="shared" si="0"/>
        <v>456</v>
      </c>
      <c r="H7" s="15">
        <f t="shared" si="1"/>
        <v>306.64</v>
      </c>
    </row>
    <row r="8" spans="1:8" ht="15">
      <c r="A8" s="8" t="s">
        <v>10</v>
      </c>
      <c r="B8" s="8" t="s">
        <v>16</v>
      </c>
      <c r="C8" s="15">
        <f>D8*2</f>
        <v>1812</v>
      </c>
      <c r="D8" s="15">
        <v>906</v>
      </c>
      <c r="E8" s="6"/>
      <c r="F8" s="4">
        <v>7</v>
      </c>
      <c r="G8" s="15">
        <f t="shared" si="0"/>
        <v>399</v>
      </c>
      <c r="H8" s="15">
        <f t="shared" si="1"/>
        <v>268.31</v>
      </c>
    </row>
    <row r="9" spans="1:8" ht="15">
      <c r="A9" s="8" t="s">
        <v>4</v>
      </c>
      <c r="B9" s="9"/>
      <c r="C9" s="15">
        <f>SUM(C4:C8)</f>
        <v>8503.92</v>
      </c>
      <c r="D9" s="15">
        <f>SUM(D4:D8)</f>
        <v>4251.96</v>
      </c>
      <c r="E9" s="6"/>
      <c r="F9" s="4">
        <v>6</v>
      </c>
      <c r="G9" s="15">
        <f t="shared" si="0"/>
        <v>342</v>
      </c>
      <c r="H9" s="15">
        <f t="shared" si="1"/>
        <v>229.98</v>
      </c>
    </row>
    <row r="10" spans="1:8" ht="15">
      <c r="A10" s="6"/>
      <c r="B10" s="6"/>
      <c r="C10" s="6"/>
      <c r="D10" s="6"/>
      <c r="E10" s="6"/>
      <c r="F10" s="4">
        <v>5</v>
      </c>
      <c r="G10" s="15">
        <f t="shared" si="0"/>
        <v>285</v>
      </c>
      <c r="H10" s="15">
        <f t="shared" si="1"/>
        <v>191.64999999999998</v>
      </c>
    </row>
    <row r="11" spans="1:8" ht="15">
      <c r="A11" s="26" t="s">
        <v>41</v>
      </c>
      <c r="B11" s="26"/>
      <c r="C11" s="26"/>
      <c r="D11" s="26"/>
      <c r="E11" s="3"/>
      <c r="F11" s="4">
        <v>4</v>
      </c>
      <c r="G11" s="15">
        <f t="shared" si="0"/>
        <v>228</v>
      </c>
      <c r="H11" s="15">
        <f t="shared" si="1"/>
        <v>153.32</v>
      </c>
    </row>
    <row r="12" spans="1:8" ht="15">
      <c r="A12" s="8" t="s">
        <v>2</v>
      </c>
      <c r="B12" s="8" t="s">
        <v>3</v>
      </c>
      <c r="C12" s="8" t="s">
        <v>0</v>
      </c>
      <c r="D12" s="8" t="s">
        <v>1</v>
      </c>
      <c r="E12" s="6"/>
      <c r="F12" s="4">
        <v>3</v>
      </c>
      <c r="G12" s="15">
        <f t="shared" si="0"/>
        <v>171</v>
      </c>
      <c r="H12" s="15">
        <f t="shared" si="1"/>
        <v>114.99</v>
      </c>
    </row>
    <row r="13" spans="1:8" ht="15">
      <c r="A13" s="8" t="s">
        <v>45</v>
      </c>
      <c r="B13" s="8" t="s">
        <v>12</v>
      </c>
      <c r="C13" s="15">
        <f>D13*2</f>
        <v>1368</v>
      </c>
      <c r="D13" s="15">
        <f>D4</f>
        <v>684</v>
      </c>
      <c r="E13" s="6"/>
      <c r="F13" s="4">
        <v>2</v>
      </c>
      <c r="G13" s="15">
        <f t="shared" si="0"/>
        <v>114</v>
      </c>
      <c r="H13" s="15">
        <f t="shared" si="1"/>
        <v>76.66</v>
      </c>
    </row>
    <row r="14" spans="1:8" ht="15">
      <c r="A14" s="8" t="s">
        <v>7</v>
      </c>
      <c r="B14" s="8" t="s">
        <v>14</v>
      </c>
      <c r="C14" s="15">
        <f>D14*2</f>
        <v>2786</v>
      </c>
      <c r="D14" s="15">
        <v>1393</v>
      </c>
      <c r="E14" s="6"/>
      <c r="F14" s="4">
        <v>1</v>
      </c>
      <c r="G14" s="15">
        <f t="shared" si="0"/>
        <v>57</v>
      </c>
      <c r="H14" s="15">
        <f t="shared" si="1"/>
        <v>38.33</v>
      </c>
    </row>
    <row r="15" spans="1:8" ht="15">
      <c r="A15" s="8" t="s">
        <v>8</v>
      </c>
      <c r="B15" s="8" t="s">
        <v>13</v>
      </c>
      <c r="C15" s="15">
        <f>D15*2</f>
        <v>919.92</v>
      </c>
      <c r="D15" s="15">
        <f>D6</f>
        <v>459.96</v>
      </c>
      <c r="E15" s="6"/>
      <c r="F15" s="6"/>
      <c r="G15" s="6"/>
      <c r="H15" s="6"/>
    </row>
    <row r="16" spans="1:8" ht="15">
      <c r="A16" s="8" t="s">
        <v>9</v>
      </c>
      <c r="B16" s="8" t="s">
        <v>15</v>
      </c>
      <c r="C16" s="15">
        <f>D16*2</f>
        <v>1618</v>
      </c>
      <c r="D16" s="15">
        <v>809</v>
      </c>
      <c r="E16" s="6"/>
      <c r="F16" s="25" t="s">
        <v>121</v>
      </c>
      <c r="G16" s="25"/>
      <c r="H16" s="25"/>
    </row>
    <row r="17" spans="1:8" ht="15">
      <c r="A17" s="8" t="s">
        <v>10</v>
      </c>
      <c r="B17" s="8" t="s">
        <v>16</v>
      </c>
      <c r="C17" s="15">
        <f>D17*2</f>
        <v>2966</v>
      </c>
      <c r="D17" s="15">
        <v>1483</v>
      </c>
      <c r="E17" s="6"/>
      <c r="F17" s="8" t="s">
        <v>122</v>
      </c>
      <c r="G17" s="8" t="s">
        <v>123</v>
      </c>
      <c r="H17" s="8" t="s">
        <v>124</v>
      </c>
    </row>
    <row r="18" spans="1:8" ht="15">
      <c r="A18" s="8" t="s">
        <v>4</v>
      </c>
      <c r="B18" s="9"/>
      <c r="C18" s="15">
        <f>SUM(C13:C17)</f>
        <v>9657.92</v>
      </c>
      <c r="D18" s="15">
        <f>SUM(D13:D17)</f>
        <v>4828.96</v>
      </c>
      <c r="E18" s="6"/>
      <c r="F18" s="24">
        <v>54</v>
      </c>
      <c r="G18" s="24">
        <f>F18*12</f>
        <v>648</v>
      </c>
      <c r="H18" s="24">
        <f>G18*2</f>
        <v>1296</v>
      </c>
    </row>
    <row r="19" spans="1:8" ht="15">
      <c r="A19" s="6"/>
      <c r="B19" s="6"/>
      <c r="C19" s="6"/>
      <c r="D19" s="6"/>
      <c r="E19" s="6"/>
      <c r="F19" s="6"/>
      <c r="G19" s="6"/>
      <c r="H19" s="6"/>
    </row>
    <row r="20" spans="1:8" ht="15">
      <c r="A20" s="26" t="s">
        <v>42</v>
      </c>
      <c r="B20" s="26"/>
      <c r="C20" s="26"/>
      <c r="D20" s="26"/>
      <c r="E20" s="3"/>
      <c r="F20" s="3"/>
      <c r="G20" s="3"/>
      <c r="H20" s="3"/>
    </row>
    <row r="21" spans="1:8" ht="15">
      <c r="A21" s="8" t="s">
        <v>2</v>
      </c>
      <c r="B21" s="8" t="s">
        <v>3</v>
      </c>
      <c r="C21" s="8" t="s">
        <v>0</v>
      </c>
      <c r="D21" s="8" t="s">
        <v>1</v>
      </c>
      <c r="E21" s="6"/>
      <c r="F21" s="6"/>
      <c r="G21" s="6"/>
      <c r="H21" s="6"/>
    </row>
    <row r="22" spans="1:8" ht="15">
      <c r="A22" s="8" t="s">
        <v>45</v>
      </c>
      <c r="B22" s="8" t="s">
        <v>12</v>
      </c>
      <c r="C22" s="15">
        <f>D22*2</f>
        <v>1368</v>
      </c>
      <c r="D22" s="15">
        <f>D4</f>
        <v>684</v>
      </c>
      <c r="E22" s="6"/>
      <c r="F22" s="6"/>
      <c r="G22" s="6"/>
      <c r="H22" s="6"/>
    </row>
    <row r="23" spans="1:8" ht="15">
      <c r="A23" s="8" t="s">
        <v>11</v>
      </c>
      <c r="B23" s="8" t="s">
        <v>14</v>
      </c>
      <c r="C23" s="15">
        <f>D23*2</f>
        <v>6788</v>
      </c>
      <c r="D23" s="15">
        <v>3394</v>
      </c>
      <c r="E23" s="6"/>
      <c r="F23" s="6"/>
      <c r="G23" s="6"/>
      <c r="H23" s="6"/>
    </row>
    <row r="24" spans="1:8" ht="15">
      <c r="A24" s="8" t="s">
        <v>8</v>
      </c>
      <c r="B24" s="8" t="s">
        <v>13</v>
      </c>
      <c r="C24" s="15">
        <f>D24*2</f>
        <v>919.92</v>
      </c>
      <c r="D24" s="15">
        <f>D6</f>
        <v>459.96</v>
      </c>
      <c r="E24" s="6"/>
      <c r="F24" s="6"/>
      <c r="G24" s="6"/>
      <c r="H24" s="6"/>
    </row>
    <row r="25" spans="1:8" ht="15">
      <c r="A25" s="8" t="s">
        <v>9</v>
      </c>
      <c r="B25" s="8" t="s">
        <v>15</v>
      </c>
      <c r="C25" s="15">
        <f>D25*2</f>
        <v>1618</v>
      </c>
      <c r="D25" s="15">
        <v>809</v>
      </c>
      <c r="E25" s="6"/>
      <c r="F25" s="6"/>
      <c r="G25" s="6"/>
      <c r="H25" s="6"/>
    </row>
    <row r="26" spans="1:8" ht="15">
      <c r="A26" s="8" t="s">
        <v>10</v>
      </c>
      <c r="B26" s="8" t="s">
        <v>16</v>
      </c>
      <c r="C26" s="15">
        <f>D26*2</f>
        <v>1812</v>
      </c>
      <c r="D26" s="15">
        <v>906</v>
      </c>
      <c r="E26" s="6"/>
      <c r="F26" s="6"/>
      <c r="G26" s="6"/>
      <c r="H26" s="6"/>
    </row>
    <row r="27" spans="1:8" ht="15">
      <c r="A27" s="8" t="s">
        <v>4</v>
      </c>
      <c r="B27" s="9"/>
      <c r="C27" s="15">
        <f>SUM(C22:C26)</f>
        <v>12505.92</v>
      </c>
      <c r="D27" s="15">
        <f>SUM(D22:D26)</f>
        <v>6252.96</v>
      </c>
      <c r="E27" s="6"/>
      <c r="F27" s="6"/>
      <c r="G27" s="6"/>
      <c r="H27" s="6"/>
    </row>
    <row r="28" spans="1:8" ht="15">
      <c r="A28" s="6"/>
      <c r="B28" s="6"/>
      <c r="C28" s="6"/>
      <c r="D28" s="6"/>
      <c r="E28" s="6"/>
      <c r="F28" s="6"/>
      <c r="G28" s="6"/>
      <c r="H28" s="6"/>
    </row>
    <row r="29" spans="1:8" ht="15">
      <c r="A29" s="26" t="s">
        <v>43</v>
      </c>
      <c r="B29" s="26"/>
      <c r="C29" s="26"/>
      <c r="D29" s="26"/>
      <c r="E29" s="3"/>
      <c r="F29" s="3"/>
      <c r="G29" s="3"/>
      <c r="H29" s="3"/>
    </row>
    <row r="30" spans="1:8" ht="15">
      <c r="A30" s="8" t="s">
        <v>2</v>
      </c>
      <c r="B30" s="8" t="s">
        <v>3</v>
      </c>
      <c r="C30" s="8" t="s">
        <v>0</v>
      </c>
      <c r="D30" s="8" t="s">
        <v>1</v>
      </c>
      <c r="E30" s="6"/>
      <c r="F30" s="6"/>
      <c r="G30" s="6"/>
      <c r="H30" s="6"/>
    </row>
    <row r="31" spans="1:8" ht="15">
      <c r="A31" s="8" t="s">
        <v>45</v>
      </c>
      <c r="B31" s="8" t="s">
        <v>12</v>
      </c>
      <c r="C31" s="15">
        <f>D31*2</f>
        <v>1368</v>
      </c>
      <c r="D31" s="15">
        <f>D4</f>
        <v>684</v>
      </c>
      <c r="E31" s="6"/>
      <c r="F31" s="6"/>
      <c r="G31" s="6"/>
      <c r="H31" s="6"/>
    </row>
    <row r="32" spans="1:8" ht="15">
      <c r="A32" s="8" t="s">
        <v>11</v>
      </c>
      <c r="B32" s="8" t="s">
        <v>14</v>
      </c>
      <c r="C32" s="15">
        <f>D32*2</f>
        <v>8180</v>
      </c>
      <c r="D32" s="15">
        <v>4090</v>
      </c>
      <c r="E32" s="6"/>
      <c r="F32" s="6"/>
      <c r="G32" s="6"/>
      <c r="H32" s="6"/>
    </row>
    <row r="33" spans="1:8" ht="15">
      <c r="A33" s="8" t="s">
        <v>8</v>
      </c>
      <c r="B33" s="8" t="s">
        <v>13</v>
      </c>
      <c r="C33" s="15">
        <f>D33*2</f>
        <v>919.92</v>
      </c>
      <c r="D33" s="15">
        <f>D6</f>
        <v>459.96</v>
      </c>
      <c r="E33" s="6"/>
      <c r="F33" s="6"/>
      <c r="G33" s="6"/>
      <c r="H33" s="6"/>
    </row>
    <row r="34" spans="1:8" ht="15">
      <c r="A34" s="8" t="s">
        <v>9</v>
      </c>
      <c r="B34" s="8" t="s">
        <v>15</v>
      </c>
      <c r="C34" s="15">
        <f>D34*2</f>
        <v>1618</v>
      </c>
      <c r="D34" s="15">
        <v>809</v>
      </c>
      <c r="E34" s="6"/>
      <c r="F34" s="6"/>
      <c r="G34" s="6"/>
      <c r="H34" s="6"/>
    </row>
    <row r="35" spans="1:8" ht="15">
      <c r="A35" s="8" t="s">
        <v>10</v>
      </c>
      <c r="B35" s="8" t="s">
        <v>16</v>
      </c>
      <c r="C35" s="15">
        <f>D35*2</f>
        <v>2966</v>
      </c>
      <c r="D35" s="15">
        <v>1483</v>
      </c>
      <c r="E35" s="6"/>
      <c r="F35" s="6"/>
      <c r="G35" s="6"/>
      <c r="H35" s="6"/>
    </row>
    <row r="36" spans="1:8" ht="15">
      <c r="A36" s="8" t="s">
        <v>4</v>
      </c>
      <c r="B36" s="9"/>
      <c r="C36" s="15">
        <f>SUM(C31:C35)</f>
        <v>15051.92</v>
      </c>
      <c r="D36" s="15">
        <f>SUM(D31:D35)</f>
        <v>7525.96</v>
      </c>
      <c r="E36" s="6"/>
      <c r="F36" s="6"/>
      <c r="G36" s="6"/>
      <c r="H36" s="6"/>
    </row>
    <row r="37" spans="1:8" ht="15">
      <c r="A37" s="6"/>
      <c r="B37" s="6"/>
      <c r="C37" s="6"/>
      <c r="D37" s="6"/>
      <c r="E37" s="6"/>
      <c r="F37" s="6"/>
      <c r="G37" s="6"/>
      <c r="H37" s="6"/>
    </row>
    <row r="38" spans="1:8" ht="15">
      <c r="A38" s="10" t="s">
        <v>30</v>
      </c>
      <c r="B38" s="11" t="s">
        <v>22</v>
      </c>
      <c r="C38" s="10" t="s">
        <v>23</v>
      </c>
      <c r="D38" s="6"/>
      <c r="E38" s="6"/>
      <c r="F38" s="6"/>
      <c r="G38" s="6"/>
      <c r="H38" s="6"/>
    </row>
    <row r="39" spans="1:8" ht="15">
      <c r="A39" s="10" t="s">
        <v>24</v>
      </c>
      <c r="B39" s="11">
        <v>57</v>
      </c>
      <c r="C39" s="11">
        <v>38.33</v>
      </c>
      <c r="D39" s="6"/>
      <c r="E39" s="6"/>
      <c r="F39" s="6"/>
      <c r="G39" s="6"/>
      <c r="H39" s="6"/>
    </row>
    <row r="40" spans="1:8" ht="15">
      <c r="A40" s="10" t="s">
        <v>25</v>
      </c>
      <c r="B40" s="11">
        <v>136</v>
      </c>
      <c r="C40" s="11">
        <v>38.33</v>
      </c>
      <c r="D40" s="6"/>
      <c r="E40" s="6"/>
      <c r="F40" s="6"/>
      <c r="G40" s="6"/>
      <c r="H40" s="6"/>
    </row>
    <row r="41" spans="1:8" ht="15">
      <c r="A41" s="6"/>
      <c r="B41" s="6"/>
      <c r="C41" s="6"/>
      <c r="D41" s="6"/>
      <c r="E41" s="6"/>
      <c r="F41" s="6"/>
      <c r="G41" s="6"/>
      <c r="H41" s="6"/>
    </row>
    <row r="42" spans="1:8" ht="15">
      <c r="A42" s="6"/>
      <c r="B42" s="6"/>
      <c r="C42" s="6"/>
      <c r="D42" s="6"/>
      <c r="E42" s="6"/>
      <c r="F42" s="6"/>
      <c r="G42" s="6"/>
      <c r="H42" s="6"/>
    </row>
    <row r="43" spans="1:8" ht="15">
      <c r="A43" s="6"/>
      <c r="B43" s="6"/>
      <c r="C43" s="6"/>
      <c r="D43" s="6"/>
      <c r="E43" s="6"/>
      <c r="F43" s="6"/>
      <c r="G43" s="6"/>
      <c r="H43" s="6"/>
    </row>
    <row r="44" spans="1:8" ht="15">
      <c r="A44" s="2"/>
      <c r="B44" s="2"/>
      <c r="C44" s="2"/>
      <c r="D44" s="2"/>
      <c r="E44" s="2"/>
      <c r="F44" s="2"/>
      <c r="G44" s="2"/>
      <c r="H44" s="2"/>
    </row>
    <row r="45" spans="1:8" ht="15">
      <c r="A45" s="2"/>
      <c r="B45" s="2"/>
      <c r="C45" s="2"/>
      <c r="D45" s="2"/>
      <c r="E45" s="2"/>
      <c r="F45" s="2"/>
      <c r="G45" s="2"/>
      <c r="H45" s="2"/>
    </row>
  </sheetData>
  <sheetProtection/>
  <mergeCells count="6">
    <mergeCell ref="F16:H16"/>
    <mergeCell ref="A1:D1"/>
    <mergeCell ref="A2:D2"/>
    <mergeCell ref="A11:D11"/>
    <mergeCell ref="A20:D20"/>
    <mergeCell ref="A29:D29"/>
  </mergeCells>
  <printOptions/>
  <pageMargins left="0.25" right="0.25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12.28125" style="0" bestFit="1" customWidth="1"/>
    <col min="2" max="2" width="18.28125" style="0" bestFit="1" customWidth="1"/>
    <col min="3" max="3" width="14.8515625" style="0" bestFit="1" customWidth="1"/>
    <col min="4" max="4" width="13.7109375" style="0" bestFit="1" customWidth="1"/>
    <col min="6" max="6" width="7.00390625" style="0" bestFit="1" customWidth="1"/>
    <col min="7" max="7" width="9.00390625" style="0" bestFit="1" customWidth="1"/>
    <col min="8" max="8" width="9.421875" style="0" bestFit="1" customWidth="1"/>
  </cols>
  <sheetData>
    <row r="1" spans="1:8" ht="26.25">
      <c r="A1" s="28" t="s">
        <v>29</v>
      </c>
      <c r="B1" s="28"/>
      <c r="C1" s="28"/>
      <c r="D1" s="28"/>
      <c r="E1" s="2"/>
      <c r="F1" s="2"/>
      <c r="G1" s="2"/>
      <c r="H1" s="2"/>
    </row>
    <row r="2" spans="1:9" ht="15">
      <c r="A2" s="26" t="s">
        <v>32</v>
      </c>
      <c r="B2" s="26"/>
      <c r="C2" s="26"/>
      <c r="D2" s="26"/>
      <c r="E2" s="3"/>
      <c r="F2" s="4" t="s">
        <v>26</v>
      </c>
      <c r="G2" s="5" t="s">
        <v>27</v>
      </c>
      <c r="H2" s="5" t="s">
        <v>28</v>
      </c>
      <c r="I2" s="6"/>
    </row>
    <row r="3" spans="1:9" ht="15">
      <c r="A3" s="8" t="s">
        <v>2</v>
      </c>
      <c r="B3" s="8" t="s">
        <v>3</v>
      </c>
      <c r="C3" s="8" t="s">
        <v>0</v>
      </c>
      <c r="D3" s="8" t="s">
        <v>1</v>
      </c>
      <c r="E3" s="6"/>
      <c r="F3" s="4">
        <v>12</v>
      </c>
      <c r="G3" s="15">
        <f aca="true" t="shared" si="0" ref="G3:G14">$B$39*F3</f>
        <v>660</v>
      </c>
      <c r="H3" s="15">
        <f aca="true" t="shared" si="1" ref="H3:H14">$C$39*F3</f>
        <v>459.96</v>
      </c>
      <c r="I3" s="6"/>
    </row>
    <row r="4" spans="1:9" ht="15">
      <c r="A4" s="8" t="s">
        <v>44</v>
      </c>
      <c r="B4" s="8" t="s">
        <v>12</v>
      </c>
      <c r="C4" s="15">
        <f>D4*2</f>
        <v>1320</v>
      </c>
      <c r="D4" s="15">
        <f>G3</f>
        <v>660</v>
      </c>
      <c r="E4" s="6"/>
      <c r="F4" s="4">
        <v>11</v>
      </c>
      <c r="G4" s="15">
        <f t="shared" si="0"/>
        <v>605</v>
      </c>
      <c r="H4" s="15">
        <f t="shared" si="1"/>
        <v>421.63</v>
      </c>
      <c r="I4" s="6"/>
    </row>
    <row r="5" spans="1:9" ht="15">
      <c r="A5" s="8" t="s">
        <v>7</v>
      </c>
      <c r="B5" s="8" t="s">
        <v>14</v>
      </c>
      <c r="C5" s="15">
        <f>D5*2</f>
        <v>2786</v>
      </c>
      <c r="D5" s="15">
        <v>1393</v>
      </c>
      <c r="E5" s="6"/>
      <c r="F5" s="4">
        <v>10</v>
      </c>
      <c r="G5" s="15">
        <f t="shared" si="0"/>
        <v>550</v>
      </c>
      <c r="H5" s="15">
        <f t="shared" si="1"/>
        <v>383.29999999999995</v>
      </c>
      <c r="I5" s="6"/>
    </row>
    <row r="6" spans="1:9" ht="15">
      <c r="A6" s="8" t="s">
        <v>8</v>
      </c>
      <c r="B6" s="8" t="s">
        <v>13</v>
      </c>
      <c r="C6" s="15">
        <f>D6*2</f>
        <v>919.92</v>
      </c>
      <c r="D6" s="15">
        <f>H3</f>
        <v>459.96</v>
      </c>
      <c r="E6" s="6"/>
      <c r="F6" s="4">
        <v>9</v>
      </c>
      <c r="G6" s="15">
        <f t="shared" si="0"/>
        <v>495</v>
      </c>
      <c r="H6" s="15">
        <f t="shared" si="1"/>
        <v>344.96999999999997</v>
      </c>
      <c r="I6" s="6"/>
    </row>
    <row r="7" spans="1:9" ht="15">
      <c r="A7" s="8" t="s">
        <v>9</v>
      </c>
      <c r="B7" s="8" t="s">
        <v>15</v>
      </c>
      <c r="C7" s="15">
        <f>D7*2</f>
        <v>1618</v>
      </c>
      <c r="D7" s="15">
        <v>809</v>
      </c>
      <c r="E7" s="6"/>
      <c r="F7" s="4">
        <v>8</v>
      </c>
      <c r="G7" s="15">
        <f t="shared" si="0"/>
        <v>440</v>
      </c>
      <c r="H7" s="15">
        <f t="shared" si="1"/>
        <v>306.64</v>
      </c>
      <c r="I7" s="6"/>
    </row>
    <row r="8" spans="1:9" ht="15">
      <c r="A8" s="8" t="s">
        <v>10</v>
      </c>
      <c r="B8" s="8" t="s">
        <v>16</v>
      </c>
      <c r="C8" s="15">
        <f>D8*2</f>
        <v>1812</v>
      </c>
      <c r="D8" s="15">
        <v>906</v>
      </c>
      <c r="E8" s="6"/>
      <c r="F8" s="4">
        <v>7</v>
      </c>
      <c r="G8" s="15">
        <f t="shared" si="0"/>
        <v>385</v>
      </c>
      <c r="H8" s="15">
        <f t="shared" si="1"/>
        <v>268.31</v>
      </c>
      <c r="I8" s="6"/>
    </row>
    <row r="9" spans="1:9" ht="15">
      <c r="A9" s="8" t="s">
        <v>4</v>
      </c>
      <c r="B9" s="9"/>
      <c r="C9" s="15">
        <f>SUM(C4:C8)</f>
        <v>8455.92</v>
      </c>
      <c r="D9" s="15">
        <f>SUM(D4:D8)</f>
        <v>4227.96</v>
      </c>
      <c r="E9" s="6"/>
      <c r="F9" s="4">
        <v>6</v>
      </c>
      <c r="G9" s="15">
        <f t="shared" si="0"/>
        <v>330</v>
      </c>
      <c r="H9" s="15">
        <f t="shared" si="1"/>
        <v>229.98</v>
      </c>
      <c r="I9" s="6"/>
    </row>
    <row r="10" spans="1:9" ht="15">
      <c r="A10" s="6"/>
      <c r="B10" s="6"/>
      <c r="C10" s="6"/>
      <c r="D10" s="6"/>
      <c r="E10" s="6"/>
      <c r="F10" s="4">
        <v>5</v>
      </c>
      <c r="G10" s="15">
        <f t="shared" si="0"/>
        <v>275</v>
      </c>
      <c r="H10" s="15">
        <f t="shared" si="1"/>
        <v>191.64999999999998</v>
      </c>
      <c r="I10" s="6"/>
    </row>
    <row r="11" spans="1:9" ht="15">
      <c r="A11" s="26" t="s">
        <v>33</v>
      </c>
      <c r="B11" s="26"/>
      <c r="C11" s="26"/>
      <c r="D11" s="26"/>
      <c r="E11" s="3"/>
      <c r="F11" s="4">
        <v>4</v>
      </c>
      <c r="G11" s="15">
        <f t="shared" si="0"/>
        <v>220</v>
      </c>
      <c r="H11" s="15">
        <f t="shared" si="1"/>
        <v>153.32</v>
      </c>
      <c r="I11" s="6"/>
    </row>
    <row r="12" spans="1:9" ht="15">
      <c r="A12" s="8" t="s">
        <v>2</v>
      </c>
      <c r="B12" s="8" t="s">
        <v>3</v>
      </c>
      <c r="C12" s="8" t="s">
        <v>0</v>
      </c>
      <c r="D12" s="8" t="s">
        <v>1</v>
      </c>
      <c r="E12" s="6"/>
      <c r="F12" s="4">
        <v>3</v>
      </c>
      <c r="G12" s="15">
        <f t="shared" si="0"/>
        <v>165</v>
      </c>
      <c r="H12" s="15">
        <f t="shared" si="1"/>
        <v>114.99</v>
      </c>
      <c r="I12" s="6"/>
    </row>
    <row r="13" spans="1:9" ht="15">
      <c r="A13" s="8" t="s">
        <v>44</v>
      </c>
      <c r="B13" s="8" t="s">
        <v>12</v>
      </c>
      <c r="C13" s="15">
        <f>D13*2</f>
        <v>1320</v>
      </c>
      <c r="D13" s="15">
        <f>D4</f>
        <v>660</v>
      </c>
      <c r="E13" s="6"/>
      <c r="F13" s="4">
        <v>2</v>
      </c>
      <c r="G13" s="15">
        <f t="shared" si="0"/>
        <v>110</v>
      </c>
      <c r="H13" s="15">
        <f t="shared" si="1"/>
        <v>76.66</v>
      </c>
      <c r="I13" s="6"/>
    </row>
    <row r="14" spans="1:9" ht="15">
      <c r="A14" s="8" t="s">
        <v>7</v>
      </c>
      <c r="B14" s="8" t="s">
        <v>14</v>
      </c>
      <c r="C14" s="15">
        <f>D14*2</f>
        <v>2786</v>
      </c>
      <c r="D14" s="15">
        <v>1393</v>
      </c>
      <c r="E14" s="6"/>
      <c r="F14" s="4">
        <v>1</v>
      </c>
      <c r="G14" s="15">
        <f t="shared" si="0"/>
        <v>55</v>
      </c>
      <c r="H14" s="15">
        <f t="shared" si="1"/>
        <v>38.33</v>
      </c>
      <c r="I14" s="6"/>
    </row>
    <row r="15" spans="1:9" ht="15">
      <c r="A15" s="8" t="s">
        <v>8</v>
      </c>
      <c r="B15" s="8" t="s">
        <v>13</v>
      </c>
      <c r="C15" s="15">
        <f>D15*2</f>
        <v>919.92</v>
      </c>
      <c r="D15" s="15">
        <f>D6</f>
        <v>459.96</v>
      </c>
      <c r="E15" s="6"/>
      <c r="F15" s="6"/>
      <c r="G15" s="6"/>
      <c r="H15" s="6"/>
      <c r="I15" s="6"/>
    </row>
    <row r="16" spans="1:9" ht="15">
      <c r="A16" s="8" t="s">
        <v>9</v>
      </c>
      <c r="B16" s="8" t="s">
        <v>15</v>
      </c>
      <c r="C16" s="15">
        <f>D16*2</f>
        <v>1618</v>
      </c>
      <c r="D16" s="15">
        <v>809</v>
      </c>
      <c r="E16" s="6"/>
      <c r="F16" s="25" t="s">
        <v>121</v>
      </c>
      <c r="G16" s="25"/>
      <c r="H16" s="25"/>
      <c r="I16" s="6"/>
    </row>
    <row r="17" spans="1:9" ht="15">
      <c r="A17" s="8" t="s">
        <v>10</v>
      </c>
      <c r="B17" s="8" t="s">
        <v>16</v>
      </c>
      <c r="C17" s="15">
        <f>D17*2</f>
        <v>2966</v>
      </c>
      <c r="D17" s="15">
        <v>1483</v>
      </c>
      <c r="E17" s="6"/>
      <c r="F17" s="8" t="s">
        <v>122</v>
      </c>
      <c r="G17" s="8" t="s">
        <v>123</v>
      </c>
      <c r="H17" s="8" t="s">
        <v>124</v>
      </c>
      <c r="I17" s="6"/>
    </row>
    <row r="18" spans="1:9" ht="15">
      <c r="A18" s="8" t="s">
        <v>4</v>
      </c>
      <c r="B18" s="9"/>
      <c r="C18" s="15">
        <f>SUM(C13:C17)</f>
        <v>9609.92</v>
      </c>
      <c r="D18" s="15">
        <f>SUM(D13:D17)</f>
        <v>4804.96</v>
      </c>
      <c r="E18" s="6"/>
      <c r="F18" s="24">
        <v>51.25</v>
      </c>
      <c r="G18" s="24">
        <f>F18*12</f>
        <v>615</v>
      </c>
      <c r="H18" s="24">
        <f>G18*2</f>
        <v>1230</v>
      </c>
      <c r="I18" s="6"/>
    </row>
    <row r="19" spans="1:9" ht="15">
      <c r="A19" s="6"/>
      <c r="B19" s="6"/>
      <c r="C19" s="6"/>
      <c r="D19" s="6"/>
      <c r="E19" s="6"/>
      <c r="F19" s="6"/>
      <c r="G19" s="6"/>
      <c r="H19" s="6"/>
      <c r="I19" s="6"/>
    </row>
    <row r="20" spans="1:9" ht="15">
      <c r="A20" s="26" t="s">
        <v>34</v>
      </c>
      <c r="B20" s="26"/>
      <c r="C20" s="26"/>
      <c r="D20" s="26"/>
      <c r="E20" s="3"/>
      <c r="F20" s="3"/>
      <c r="G20" s="3"/>
      <c r="H20" s="3"/>
      <c r="I20" s="6"/>
    </row>
    <row r="21" spans="1:9" ht="15">
      <c r="A21" s="8" t="s">
        <v>2</v>
      </c>
      <c r="B21" s="8" t="s">
        <v>3</v>
      </c>
      <c r="C21" s="8" t="s">
        <v>0</v>
      </c>
      <c r="D21" s="8" t="s">
        <v>1</v>
      </c>
      <c r="E21" s="6"/>
      <c r="F21" s="6"/>
      <c r="G21" s="6"/>
      <c r="H21" s="6"/>
      <c r="I21" s="6"/>
    </row>
    <row r="22" spans="1:9" ht="15">
      <c r="A22" s="8" t="s">
        <v>44</v>
      </c>
      <c r="B22" s="8" t="s">
        <v>12</v>
      </c>
      <c r="C22" s="15">
        <f>D22*2</f>
        <v>1320</v>
      </c>
      <c r="D22" s="15">
        <f>D4</f>
        <v>660</v>
      </c>
      <c r="E22" s="6"/>
      <c r="F22" s="6"/>
      <c r="G22" s="6"/>
      <c r="H22" s="6"/>
      <c r="I22" s="6"/>
    </row>
    <row r="23" spans="1:9" ht="15">
      <c r="A23" s="8" t="s">
        <v>11</v>
      </c>
      <c r="B23" s="8" t="s">
        <v>14</v>
      </c>
      <c r="C23" s="15">
        <f>D23*2</f>
        <v>6788</v>
      </c>
      <c r="D23" s="15">
        <v>3394</v>
      </c>
      <c r="E23" s="6"/>
      <c r="F23" s="6"/>
      <c r="G23" s="6"/>
      <c r="H23" s="6"/>
      <c r="I23" s="6"/>
    </row>
    <row r="24" spans="1:9" ht="15">
      <c r="A24" s="8" t="s">
        <v>8</v>
      </c>
      <c r="B24" s="8" t="s">
        <v>13</v>
      </c>
      <c r="C24" s="15">
        <f>D24*2</f>
        <v>919.92</v>
      </c>
      <c r="D24" s="15">
        <f>D6</f>
        <v>459.96</v>
      </c>
      <c r="E24" s="6"/>
      <c r="F24" s="6"/>
      <c r="G24" s="6"/>
      <c r="H24" s="6"/>
      <c r="I24" s="6"/>
    </row>
    <row r="25" spans="1:9" ht="15">
      <c r="A25" s="8" t="s">
        <v>9</v>
      </c>
      <c r="B25" s="8" t="s">
        <v>15</v>
      </c>
      <c r="C25" s="15">
        <f>D25*2</f>
        <v>1618</v>
      </c>
      <c r="D25" s="15">
        <v>809</v>
      </c>
      <c r="E25" s="6"/>
      <c r="F25" s="6"/>
      <c r="G25" s="6"/>
      <c r="H25" s="6"/>
      <c r="I25" s="6"/>
    </row>
    <row r="26" spans="1:9" ht="15">
      <c r="A26" s="8" t="s">
        <v>10</v>
      </c>
      <c r="B26" s="8" t="s">
        <v>16</v>
      </c>
      <c r="C26" s="15">
        <f>D26*2</f>
        <v>1812</v>
      </c>
      <c r="D26" s="15">
        <v>906</v>
      </c>
      <c r="E26" s="6"/>
      <c r="F26" s="6"/>
      <c r="G26" s="6"/>
      <c r="H26" s="6"/>
      <c r="I26" s="6"/>
    </row>
    <row r="27" spans="1:9" ht="15">
      <c r="A27" s="8" t="s">
        <v>4</v>
      </c>
      <c r="B27" s="9"/>
      <c r="C27" s="15">
        <f>SUM(C22:C26)</f>
        <v>12457.92</v>
      </c>
      <c r="D27" s="15">
        <f>SUM(D22:D26)</f>
        <v>6228.96</v>
      </c>
      <c r="E27" s="6"/>
      <c r="F27" s="6"/>
      <c r="G27" s="6"/>
      <c r="H27" s="6"/>
      <c r="I27" s="6"/>
    </row>
    <row r="28" spans="1:9" ht="15">
      <c r="A28" s="6"/>
      <c r="B28" s="6"/>
      <c r="C28" s="6"/>
      <c r="D28" s="6"/>
      <c r="E28" s="6"/>
      <c r="F28" s="6"/>
      <c r="G28" s="6"/>
      <c r="H28" s="6"/>
      <c r="I28" s="6"/>
    </row>
    <row r="29" spans="1:9" ht="15">
      <c r="A29" s="26" t="s">
        <v>35</v>
      </c>
      <c r="B29" s="26"/>
      <c r="C29" s="26"/>
      <c r="D29" s="26"/>
      <c r="E29" s="3"/>
      <c r="F29" s="3"/>
      <c r="G29" s="3"/>
      <c r="H29" s="3"/>
      <c r="I29" s="6"/>
    </row>
    <row r="30" spans="1:9" ht="15">
      <c r="A30" s="8" t="s">
        <v>2</v>
      </c>
      <c r="B30" s="8" t="s">
        <v>3</v>
      </c>
      <c r="C30" s="8" t="s">
        <v>0</v>
      </c>
      <c r="D30" s="8" t="s">
        <v>1</v>
      </c>
      <c r="E30" s="6"/>
      <c r="F30" s="6"/>
      <c r="G30" s="6"/>
      <c r="H30" s="6"/>
      <c r="I30" s="6"/>
    </row>
    <row r="31" spans="1:9" ht="15">
      <c r="A31" s="8" t="s">
        <v>44</v>
      </c>
      <c r="B31" s="8" t="s">
        <v>12</v>
      </c>
      <c r="C31" s="15">
        <f>D31*2</f>
        <v>1320</v>
      </c>
      <c r="D31" s="15">
        <f>D4</f>
        <v>660</v>
      </c>
      <c r="E31" s="6"/>
      <c r="F31" s="6"/>
      <c r="G31" s="6"/>
      <c r="H31" s="6"/>
      <c r="I31" s="6"/>
    </row>
    <row r="32" spans="1:9" ht="15">
      <c r="A32" s="8" t="s">
        <v>11</v>
      </c>
      <c r="B32" s="8" t="s">
        <v>14</v>
      </c>
      <c r="C32" s="15">
        <f>D32*2</f>
        <v>8180</v>
      </c>
      <c r="D32" s="15">
        <v>4090</v>
      </c>
      <c r="E32" s="6"/>
      <c r="F32" s="6"/>
      <c r="G32" s="6"/>
      <c r="H32" s="6"/>
      <c r="I32" s="6"/>
    </row>
    <row r="33" spans="1:9" ht="15">
      <c r="A33" s="8" t="s">
        <v>8</v>
      </c>
      <c r="B33" s="8" t="s">
        <v>13</v>
      </c>
      <c r="C33" s="15">
        <f>D33*2</f>
        <v>919.92</v>
      </c>
      <c r="D33" s="15">
        <f>D6</f>
        <v>459.96</v>
      </c>
      <c r="E33" s="6"/>
      <c r="F33" s="6"/>
      <c r="G33" s="6"/>
      <c r="H33" s="6"/>
      <c r="I33" s="6"/>
    </row>
    <row r="34" spans="1:9" ht="15">
      <c r="A34" s="8" t="s">
        <v>9</v>
      </c>
      <c r="B34" s="8" t="s">
        <v>15</v>
      </c>
      <c r="C34" s="15">
        <f>D34*2</f>
        <v>1618</v>
      </c>
      <c r="D34" s="15">
        <v>809</v>
      </c>
      <c r="E34" s="6"/>
      <c r="F34" s="6"/>
      <c r="G34" s="6"/>
      <c r="H34" s="6"/>
      <c r="I34" s="6"/>
    </row>
    <row r="35" spans="1:9" ht="15">
      <c r="A35" s="8" t="s">
        <v>10</v>
      </c>
      <c r="B35" s="8" t="s">
        <v>16</v>
      </c>
      <c r="C35" s="15">
        <f>D35*2</f>
        <v>2966</v>
      </c>
      <c r="D35" s="15">
        <v>1483</v>
      </c>
      <c r="E35" s="6"/>
      <c r="F35" s="6"/>
      <c r="G35" s="6"/>
      <c r="H35" s="6"/>
      <c r="I35" s="6"/>
    </row>
    <row r="36" spans="1:9" ht="15">
      <c r="A36" s="8" t="s">
        <v>4</v>
      </c>
      <c r="B36" s="9"/>
      <c r="C36" s="15">
        <f>SUM(C31:C35)</f>
        <v>15003.92</v>
      </c>
      <c r="D36" s="15">
        <f>SUM(D31:D35)</f>
        <v>7501.96</v>
      </c>
      <c r="E36" s="6"/>
      <c r="F36" s="6"/>
      <c r="G36" s="6"/>
      <c r="H36" s="6"/>
      <c r="I36" s="6"/>
    </row>
    <row r="37" spans="1:9" ht="15">
      <c r="A37" s="6"/>
      <c r="B37" s="6"/>
      <c r="C37" s="6"/>
      <c r="D37" s="6"/>
      <c r="E37" s="6"/>
      <c r="F37" s="6"/>
      <c r="G37" s="6"/>
      <c r="H37" s="6"/>
      <c r="I37" s="6"/>
    </row>
    <row r="38" spans="1:9" ht="15">
      <c r="A38" s="10" t="s">
        <v>29</v>
      </c>
      <c r="B38" s="11" t="s">
        <v>22</v>
      </c>
      <c r="C38" s="10" t="s">
        <v>23</v>
      </c>
      <c r="D38" s="6"/>
      <c r="E38" s="6"/>
      <c r="F38" s="6"/>
      <c r="G38" s="6"/>
      <c r="H38" s="6"/>
      <c r="I38" s="6"/>
    </row>
    <row r="39" spans="1:9" ht="15">
      <c r="A39" s="10" t="s">
        <v>24</v>
      </c>
      <c r="B39" s="11">
        <v>55</v>
      </c>
      <c r="C39" s="11">
        <v>38.33</v>
      </c>
      <c r="D39" s="6"/>
      <c r="E39" s="6"/>
      <c r="F39" s="6"/>
      <c r="G39" s="6"/>
      <c r="H39" s="6"/>
      <c r="I39" s="6"/>
    </row>
    <row r="40" spans="1:9" ht="15">
      <c r="A40" s="10" t="s">
        <v>25</v>
      </c>
      <c r="B40" s="11">
        <v>139.75</v>
      </c>
      <c r="C40" s="11">
        <v>38.33</v>
      </c>
      <c r="D40" s="6"/>
      <c r="E40" s="6"/>
      <c r="F40" s="6"/>
      <c r="G40" s="6"/>
      <c r="H40" s="6"/>
      <c r="I40" s="6"/>
    </row>
    <row r="41" spans="1:9" ht="15">
      <c r="A41" s="6"/>
      <c r="B41" s="6"/>
      <c r="C41" s="6"/>
      <c r="D41" s="6"/>
      <c r="E41" s="6"/>
      <c r="F41" s="6"/>
      <c r="G41" s="6"/>
      <c r="H41" s="6"/>
      <c r="I41" s="6"/>
    </row>
    <row r="42" spans="1:9" ht="15">
      <c r="A42" s="6"/>
      <c r="B42" s="6"/>
      <c r="C42" s="6"/>
      <c r="D42" s="6"/>
      <c r="E42" s="6"/>
      <c r="F42" s="6"/>
      <c r="G42" s="6"/>
      <c r="H42" s="6"/>
      <c r="I42" s="6"/>
    </row>
    <row r="43" spans="1:9" ht="15">
      <c r="A43" s="6"/>
      <c r="B43" s="6"/>
      <c r="C43" s="6"/>
      <c r="D43" s="6"/>
      <c r="E43" s="6"/>
      <c r="F43" s="6"/>
      <c r="G43" s="6"/>
      <c r="H43" s="6"/>
      <c r="I43" s="6"/>
    </row>
    <row r="44" spans="1:8" ht="15">
      <c r="A44" s="2"/>
      <c r="B44" s="2"/>
      <c r="C44" s="2"/>
      <c r="D44" s="2"/>
      <c r="E44" s="2"/>
      <c r="F44" s="2"/>
      <c r="G44" s="2"/>
      <c r="H44" s="2"/>
    </row>
    <row r="45" spans="1:8" ht="15">
      <c r="A45" s="2"/>
      <c r="B45" s="2"/>
      <c r="C45" s="2"/>
      <c r="D45" s="2"/>
      <c r="E45" s="2"/>
      <c r="F45" s="2"/>
      <c r="G45" s="2"/>
      <c r="H45" s="2"/>
    </row>
  </sheetData>
  <sheetProtection/>
  <mergeCells count="6">
    <mergeCell ref="F16:H16"/>
    <mergeCell ref="A1:D1"/>
    <mergeCell ref="A2:D2"/>
    <mergeCell ref="A11:D11"/>
    <mergeCell ref="A20:D20"/>
    <mergeCell ref="A29:D29"/>
  </mergeCells>
  <printOptions/>
  <pageMargins left="0.25" right="0.25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14.8515625" style="2" bestFit="1" customWidth="1"/>
    <col min="2" max="2" width="15.8515625" style="2" bestFit="1" customWidth="1"/>
    <col min="3" max="3" width="14.8515625" style="2" bestFit="1" customWidth="1"/>
    <col min="4" max="4" width="11.7109375" style="2" bestFit="1" customWidth="1"/>
    <col min="5" max="5" width="9.140625" style="2" customWidth="1"/>
    <col min="6" max="6" width="5.7109375" style="2" bestFit="1" customWidth="1"/>
    <col min="7" max="7" width="7.57421875" style="2" bestFit="1" customWidth="1"/>
    <col min="8" max="8" width="6.140625" style="2" bestFit="1" customWidth="1"/>
    <col min="9" max="9" width="9.140625" style="2" customWidth="1"/>
    <col min="10" max="10" width="22.421875" style="2" bestFit="1" customWidth="1"/>
    <col min="11" max="16384" width="9.140625" style="2" customWidth="1"/>
  </cols>
  <sheetData>
    <row r="1" spans="1:9" ht="27">
      <c r="A1" s="27" t="s">
        <v>64</v>
      </c>
      <c r="B1" s="27"/>
      <c r="C1" s="27"/>
      <c r="D1" s="27"/>
      <c r="E1" s="7"/>
      <c r="F1" s="7"/>
      <c r="G1" s="16"/>
      <c r="H1" s="7"/>
      <c r="I1" s="7"/>
    </row>
    <row r="2" spans="1:10" ht="15">
      <c r="A2" s="26" t="s">
        <v>70</v>
      </c>
      <c r="B2" s="26"/>
      <c r="C2" s="26"/>
      <c r="D2" s="26"/>
      <c r="E2" s="3"/>
      <c r="F2" s="4" t="s">
        <v>26</v>
      </c>
      <c r="G2" s="5" t="s">
        <v>27</v>
      </c>
      <c r="H2" s="5" t="s">
        <v>28</v>
      </c>
      <c r="I2" s="6"/>
      <c r="J2" s="6"/>
    </row>
    <row r="3" spans="1:10" ht="15">
      <c r="A3" s="8" t="s">
        <v>2</v>
      </c>
      <c r="B3" s="8" t="s">
        <v>3</v>
      </c>
      <c r="C3" s="8" t="s">
        <v>0</v>
      </c>
      <c r="D3" s="8" t="s">
        <v>1</v>
      </c>
      <c r="E3" s="6"/>
      <c r="F3" s="4">
        <v>12</v>
      </c>
      <c r="G3" s="14">
        <f aca="true" t="shared" si="0" ref="G3:G14">$B$32*F3</f>
        <v>3952.7999999999997</v>
      </c>
      <c r="H3" s="14">
        <f aca="true" t="shared" si="1" ref="H3:H14">$C$32*F3</f>
        <v>691.2</v>
      </c>
      <c r="I3" s="6"/>
      <c r="J3" s="6"/>
    </row>
    <row r="4" spans="1:10" ht="15">
      <c r="A4" s="8" t="s">
        <v>56</v>
      </c>
      <c r="B4" s="8" t="s">
        <v>12</v>
      </c>
      <c r="C4" s="15">
        <f>D4*2</f>
        <v>5929.2</v>
      </c>
      <c r="D4" s="15">
        <f>$G$6</f>
        <v>2964.6</v>
      </c>
      <c r="E4" s="6"/>
      <c r="F4" s="4">
        <v>11</v>
      </c>
      <c r="G4" s="14">
        <f t="shared" si="0"/>
        <v>3623.3999999999996</v>
      </c>
      <c r="H4" s="14">
        <f t="shared" si="1"/>
        <v>633.6</v>
      </c>
      <c r="I4" s="6"/>
      <c r="J4" s="6"/>
    </row>
    <row r="5" spans="1:10" ht="15">
      <c r="A5" s="8" t="s">
        <v>7</v>
      </c>
      <c r="B5" s="8" t="s">
        <v>14</v>
      </c>
      <c r="C5" s="15">
        <f>D5*2</f>
        <v>2786</v>
      </c>
      <c r="D5" s="15">
        <v>1393</v>
      </c>
      <c r="E5" s="6"/>
      <c r="F5" s="4">
        <v>10</v>
      </c>
      <c r="G5" s="14">
        <f t="shared" si="0"/>
        <v>3294</v>
      </c>
      <c r="H5" s="14">
        <f t="shared" si="1"/>
        <v>576</v>
      </c>
      <c r="I5" s="6"/>
      <c r="J5" s="6"/>
    </row>
    <row r="6" spans="1:10" ht="15">
      <c r="A6" s="8" t="s">
        <v>8</v>
      </c>
      <c r="B6" s="8" t="s">
        <v>13</v>
      </c>
      <c r="C6" s="15">
        <f>D6*2</f>
        <v>1036.8</v>
      </c>
      <c r="D6" s="15">
        <f>$H$6</f>
        <v>518.4</v>
      </c>
      <c r="E6" s="6"/>
      <c r="F6" s="4">
        <v>9</v>
      </c>
      <c r="G6" s="14">
        <f>$B$32*$F$6</f>
        <v>2964.6</v>
      </c>
      <c r="H6" s="14">
        <f t="shared" si="1"/>
        <v>518.4</v>
      </c>
      <c r="I6" s="6"/>
      <c r="J6" s="6"/>
    </row>
    <row r="7" spans="1:10" ht="15">
      <c r="A7" s="8" t="s">
        <v>9</v>
      </c>
      <c r="B7" s="8" t="s">
        <v>15</v>
      </c>
      <c r="C7" s="15">
        <f>D7*2</f>
        <v>1618</v>
      </c>
      <c r="D7" s="15">
        <v>809</v>
      </c>
      <c r="E7" s="6"/>
      <c r="F7" s="4">
        <v>8</v>
      </c>
      <c r="G7" s="14">
        <f t="shared" si="0"/>
        <v>2635.2</v>
      </c>
      <c r="H7" s="14">
        <f t="shared" si="1"/>
        <v>460.8</v>
      </c>
      <c r="I7" s="6"/>
      <c r="J7" s="6"/>
    </row>
    <row r="8" spans="1:10" ht="15">
      <c r="A8" s="8" t="s">
        <v>10</v>
      </c>
      <c r="B8" s="8" t="s">
        <v>16</v>
      </c>
      <c r="C8" s="15">
        <f>D8*2</f>
        <v>2966</v>
      </c>
      <c r="D8" s="15">
        <v>1483</v>
      </c>
      <c r="E8" s="6"/>
      <c r="F8" s="4">
        <v>7</v>
      </c>
      <c r="G8" s="14">
        <f t="shared" si="0"/>
        <v>2305.7999999999997</v>
      </c>
      <c r="H8" s="14">
        <f t="shared" si="1"/>
        <v>403.2</v>
      </c>
      <c r="I8" s="6"/>
      <c r="J8" s="6"/>
    </row>
    <row r="9" spans="1:10" ht="15">
      <c r="A9" s="8" t="s">
        <v>4</v>
      </c>
      <c r="B9" s="9"/>
      <c r="C9" s="15">
        <f>SUM(C4:C8)</f>
        <v>14336</v>
      </c>
      <c r="D9" s="15">
        <f>SUM(D4:D8)</f>
        <v>7168</v>
      </c>
      <c r="E9" s="6"/>
      <c r="F9" s="4">
        <v>6</v>
      </c>
      <c r="G9" s="14">
        <f t="shared" si="0"/>
        <v>1976.3999999999999</v>
      </c>
      <c r="H9" s="14">
        <f t="shared" si="1"/>
        <v>345.6</v>
      </c>
      <c r="I9" s="6"/>
      <c r="J9" s="6"/>
    </row>
    <row r="10" spans="1:10" ht="15">
      <c r="A10" s="12"/>
      <c r="B10" s="13"/>
      <c r="C10" s="12"/>
      <c r="D10" s="12"/>
      <c r="E10" s="6"/>
      <c r="F10" s="4">
        <v>5</v>
      </c>
      <c r="G10" s="14">
        <f t="shared" si="0"/>
        <v>1647</v>
      </c>
      <c r="H10" s="14">
        <f t="shared" si="1"/>
        <v>288</v>
      </c>
      <c r="I10" s="6"/>
      <c r="J10" s="6"/>
    </row>
    <row r="11" spans="1:10" ht="15">
      <c r="A11" s="12"/>
      <c r="B11" s="13"/>
      <c r="C11" s="12"/>
      <c r="D11" s="12"/>
      <c r="E11" s="3"/>
      <c r="F11" s="4">
        <v>4</v>
      </c>
      <c r="G11" s="14">
        <f t="shared" si="0"/>
        <v>1317.6</v>
      </c>
      <c r="H11" s="14">
        <f t="shared" si="1"/>
        <v>230.4</v>
      </c>
      <c r="I11" s="6"/>
      <c r="J11" s="6"/>
    </row>
    <row r="12" spans="1:10" ht="15">
      <c r="A12" s="26" t="s">
        <v>71</v>
      </c>
      <c r="B12" s="26"/>
      <c r="C12" s="26"/>
      <c r="D12" s="26"/>
      <c r="E12" s="6"/>
      <c r="F12" s="4">
        <v>3</v>
      </c>
      <c r="G12" s="14">
        <f t="shared" si="0"/>
        <v>988.1999999999999</v>
      </c>
      <c r="H12" s="14">
        <f t="shared" si="1"/>
        <v>172.8</v>
      </c>
      <c r="I12" s="6"/>
      <c r="J12" s="6"/>
    </row>
    <row r="13" spans="1:10" ht="15">
      <c r="A13" s="8" t="s">
        <v>2</v>
      </c>
      <c r="B13" s="8" t="s">
        <v>3</v>
      </c>
      <c r="C13" s="8" t="s">
        <v>0</v>
      </c>
      <c r="D13" s="8" t="s">
        <v>1</v>
      </c>
      <c r="E13" s="6"/>
      <c r="F13" s="4">
        <v>2</v>
      </c>
      <c r="G13" s="14">
        <f t="shared" si="0"/>
        <v>658.8</v>
      </c>
      <c r="H13" s="14">
        <f t="shared" si="1"/>
        <v>115.2</v>
      </c>
      <c r="I13" s="6"/>
      <c r="J13" s="6"/>
    </row>
    <row r="14" spans="1:10" ht="15">
      <c r="A14" s="8" t="s">
        <v>56</v>
      </c>
      <c r="B14" s="8" t="s">
        <v>12</v>
      </c>
      <c r="C14" s="15">
        <f>D14*2</f>
        <v>5929.2</v>
      </c>
      <c r="D14" s="15">
        <f>$G$6</f>
        <v>2964.6</v>
      </c>
      <c r="E14" s="6"/>
      <c r="F14" s="4">
        <v>1</v>
      </c>
      <c r="G14" s="14">
        <f t="shared" si="0"/>
        <v>329.4</v>
      </c>
      <c r="H14" s="14">
        <f t="shared" si="1"/>
        <v>57.6</v>
      </c>
      <c r="I14" s="6"/>
      <c r="J14" s="6"/>
    </row>
    <row r="15" spans="1:10" ht="15">
      <c r="A15" s="8" t="s">
        <v>11</v>
      </c>
      <c r="B15" s="8" t="s">
        <v>14</v>
      </c>
      <c r="C15" s="15">
        <f>D15*2</f>
        <v>7080</v>
      </c>
      <c r="D15" s="15">
        <v>3540</v>
      </c>
      <c r="E15" s="6"/>
      <c r="F15" s="6"/>
      <c r="G15" s="6"/>
      <c r="H15" s="6"/>
      <c r="I15" s="6"/>
      <c r="J15" s="6"/>
    </row>
    <row r="16" spans="1:10" ht="15">
      <c r="A16" s="8" t="s">
        <v>8</v>
      </c>
      <c r="B16" s="8" t="s">
        <v>13</v>
      </c>
      <c r="C16" s="15">
        <f>D16*2</f>
        <v>1036.8</v>
      </c>
      <c r="D16" s="15">
        <f>$H$6</f>
        <v>518.4</v>
      </c>
      <c r="E16" s="6"/>
      <c r="F16" s="6"/>
      <c r="G16" s="6"/>
      <c r="H16" s="6"/>
      <c r="I16" s="6"/>
      <c r="J16" s="6"/>
    </row>
    <row r="17" spans="1:10" ht="15">
      <c r="A17" s="8" t="s">
        <v>9</v>
      </c>
      <c r="B17" s="8" t="s">
        <v>15</v>
      </c>
      <c r="C17" s="15">
        <f>D17*2</f>
        <v>1618</v>
      </c>
      <c r="D17" s="15">
        <v>809</v>
      </c>
      <c r="E17" s="6"/>
      <c r="F17" s="6"/>
      <c r="G17" s="6"/>
      <c r="H17" s="6"/>
      <c r="I17" s="6"/>
      <c r="J17" s="6"/>
    </row>
    <row r="18" spans="1:10" ht="15">
      <c r="A18" s="8" t="s">
        <v>10</v>
      </c>
      <c r="B18" s="8" t="s">
        <v>16</v>
      </c>
      <c r="C18" s="15">
        <f>D18*2</f>
        <v>2966</v>
      </c>
      <c r="D18" s="15">
        <v>1483</v>
      </c>
      <c r="E18" s="6"/>
      <c r="F18" s="6"/>
      <c r="G18" s="6"/>
      <c r="H18" s="6"/>
      <c r="I18" s="6"/>
      <c r="J18" s="6"/>
    </row>
    <row r="19" spans="1:10" ht="15">
      <c r="A19" s="8" t="s">
        <v>4</v>
      </c>
      <c r="B19" s="9"/>
      <c r="C19" s="15">
        <f>SUM(C14:C18)</f>
        <v>18630</v>
      </c>
      <c r="D19" s="15">
        <f>SUM(D14:D18)</f>
        <v>9315</v>
      </c>
      <c r="E19" s="6"/>
      <c r="F19" s="6"/>
      <c r="G19" s="6"/>
      <c r="H19" s="6"/>
      <c r="I19" s="6"/>
      <c r="J19" s="6"/>
    </row>
    <row r="20" spans="1:10" ht="15">
      <c r="A20" s="12"/>
      <c r="B20" s="13"/>
      <c r="C20" s="12"/>
      <c r="D20" s="12"/>
      <c r="E20" s="6"/>
      <c r="F20" s="6"/>
      <c r="G20" s="6"/>
      <c r="H20" s="6"/>
      <c r="I20" s="6"/>
      <c r="J20" s="6"/>
    </row>
    <row r="21" spans="1:10" ht="15">
      <c r="A21" s="12"/>
      <c r="B21" s="13"/>
      <c r="C21" s="12"/>
      <c r="D21" s="12"/>
      <c r="E21" s="3"/>
      <c r="F21" s="3"/>
      <c r="G21" s="3"/>
      <c r="H21" s="3"/>
      <c r="I21" s="6"/>
      <c r="J21" s="6"/>
    </row>
    <row r="22" spans="1:10" ht="15">
      <c r="A22" s="26" t="s">
        <v>72</v>
      </c>
      <c r="B22" s="26"/>
      <c r="C22" s="26"/>
      <c r="D22" s="26"/>
      <c r="E22" s="6"/>
      <c r="F22" s="6"/>
      <c r="G22" s="6"/>
      <c r="H22" s="6"/>
      <c r="I22" s="6"/>
      <c r="J22" s="6"/>
    </row>
    <row r="23" spans="1:10" ht="15">
      <c r="A23" s="8" t="s">
        <v>2</v>
      </c>
      <c r="B23" s="8" t="s">
        <v>3</v>
      </c>
      <c r="C23" s="8" t="s">
        <v>0</v>
      </c>
      <c r="D23" s="8" t="s">
        <v>1</v>
      </c>
      <c r="E23" s="6"/>
      <c r="F23" s="6"/>
      <c r="G23" s="6"/>
      <c r="H23" s="6"/>
      <c r="I23" s="6"/>
      <c r="J23" s="6"/>
    </row>
    <row r="24" spans="1:10" ht="15">
      <c r="A24" s="8" t="s">
        <v>56</v>
      </c>
      <c r="B24" s="8" t="s">
        <v>12</v>
      </c>
      <c r="C24" s="15">
        <f>D24*2</f>
        <v>5929.2</v>
      </c>
      <c r="D24" s="15">
        <f>$G$6</f>
        <v>2964.6</v>
      </c>
      <c r="E24" s="6"/>
      <c r="F24" s="6"/>
      <c r="G24" s="6"/>
      <c r="H24" s="6"/>
      <c r="I24" s="6"/>
      <c r="J24" s="6"/>
    </row>
    <row r="25" spans="1:10" ht="15">
      <c r="A25" s="8" t="s">
        <v>11</v>
      </c>
      <c r="B25" s="8" t="s">
        <v>14</v>
      </c>
      <c r="C25" s="15">
        <f>D25*2</f>
        <v>8180</v>
      </c>
      <c r="D25" s="15">
        <v>4090</v>
      </c>
      <c r="E25" s="6"/>
      <c r="F25" s="6"/>
      <c r="G25" s="6"/>
      <c r="H25" s="6"/>
      <c r="I25" s="6"/>
      <c r="J25" s="6"/>
    </row>
    <row r="26" spans="1:10" ht="15">
      <c r="A26" s="8" t="s">
        <v>8</v>
      </c>
      <c r="B26" s="8" t="s">
        <v>13</v>
      </c>
      <c r="C26" s="15">
        <f>D26*2</f>
        <v>1036.8</v>
      </c>
      <c r="D26" s="15">
        <f>$H$6</f>
        <v>518.4</v>
      </c>
      <c r="E26" s="6"/>
      <c r="F26" s="6"/>
      <c r="G26" s="6"/>
      <c r="H26" s="6"/>
      <c r="I26" s="6"/>
      <c r="J26" s="6"/>
    </row>
    <row r="27" spans="1:10" ht="15">
      <c r="A27" s="8" t="s">
        <v>9</v>
      </c>
      <c r="B27" s="8" t="s">
        <v>15</v>
      </c>
      <c r="C27" s="15">
        <f>D27*2</f>
        <v>1618</v>
      </c>
      <c r="D27" s="15">
        <v>809</v>
      </c>
      <c r="E27" s="6"/>
      <c r="F27" s="6"/>
      <c r="G27" s="6"/>
      <c r="H27" s="6"/>
      <c r="I27" s="6"/>
      <c r="J27" s="6"/>
    </row>
    <row r="28" spans="1:10" ht="15">
      <c r="A28" s="8" t="s">
        <v>10</v>
      </c>
      <c r="B28" s="8" t="s">
        <v>16</v>
      </c>
      <c r="C28" s="15">
        <f>D28*2</f>
        <v>2966</v>
      </c>
      <c r="D28" s="15">
        <v>1483</v>
      </c>
      <c r="E28" s="6"/>
      <c r="F28" s="6"/>
      <c r="G28" s="6"/>
      <c r="H28" s="6"/>
      <c r="I28" s="6"/>
      <c r="J28" s="6"/>
    </row>
    <row r="29" spans="1:10" ht="15">
      <c r="A29" s="8" t="s">
        <v>4</v>
      </c>
      <c r="B29" s="9"/>
      <c r="C29" s="15">
        <f>SUM(C24:C28)</f>
        <v>19730</v>
      </c>
      <c r="D29" s="15">
        <f>SUM(D24:D28)</f>
        <v>9865</v>
      </c>
      <c r="E29" s="6"/>
      <c r="F29" s="6"/>
      <c r="G29" s="6"/>
      <c r="H29" s="6"/>
      <c r="I29" s="6"/>
      <c r="J29" s="6"/>
    </row>
    <row r="30" spans="1:10" ht="15">
      <c r="A30" s="6"/>
      <c r="B30" s="6"/>
      <c r="C30" s="6"/>
      <c r="D30" s="6"/>
      <c r="E30" s="3"/>
      <c r="F30" s="3"/>
      <c r="G30" s="3"/>
      <c r="H30" s="3"/>
      <c r="I30" s="6"/>
      <c r="J30" s="6"/>
    </row>
    <row r="31" spans="1:10" ht="15">
      <c r="A31" s="17" t="s">
        <v>63</v>
      </c>
      <c r="B31" s="18" t="s">
        <v>22</v>
      </c>
      <c r="C31" s="17" t="s">
        <v>23</v>
      </c>
      <c r="D31" s="6"/>
      <c r="E31" s="6"/>
      <c r="F31" s="6"/>
      <c r="G31" s="6"/>
      <c r="H31" s="6"/>
      <c r="I31" s="6"/>
      <c r="J31" s="6"/>
    </row>
    <row r="32" spans="1:10" ht="15">
      <c r="A32" s="19" t="s">
        <v>24</v>
      </c>
      <c r="B32" s="20">
        <v>329.4</v>
      </c>
      <c r="C32" s="20">
        <f>288/5</f>
        <v>57.6</v>
      </c>
      <c r="D32" s="6"/>
      <c r="E32" s="6"/>
      <c r="F32" s="6"/>
      <c r="G32" s="6"/>
      <c r="H32" s="6"/>
      <c r="I32" s="6"/>
      <c r="J32" s="6"/>
    </row>
    <row r="33" spans="1:10" ht="15">
      <c r="A33" s="19" t="s">
        <v>25</v>
      </c>
      <c r="B33" s="20">
        <v>781.05</v>
      </c>
      <c r="C33" s="20">
        <f>288/5</f>
        <v>57.6</v>
      </c>
      <c r="D33" s="6"/>
      <c r="E33" s="6"/>
      <c r="F33" s="6"/>
      <c r="G33" s="6"/>
      <c r="H33" s="6"/>
      <c r="I33" s="6"/>
      <c r="J33" s="6"/>
    </row>
    <row r="34" spans="1:10" ht="15">
      <c r="A34" s="3"/>
      <c r="B34" s="6"/>
      <c r="C34" s="6"/>
      <c r="D34" s="6"/>
      <c r="E34" s="6"/>
      <c r="F34" s="6"/>
      <c r="G34" s="6"/>
      <c r="H34" s="6"/>
      <c r="I34" s="6"/>
      <c r="J34" s="6"/>
    </row>
    <row r="35" spans="5:10" ht="15">
      <c r="E35" s="6"/>
      <c r="F35" s="6"/>
      <c r="G35" s="6"/>
      <c r="H35" s="6"/>
      <c r="I35" s="6"/>
      <c r="J35" s="6"/>
    </row>
    <row r="36" spans="5:10" ht="15">
      <c r="E36" s="6"/>
      <c r="F36" s="6"/>
      <c r="G36" s="6"/>
      <c r="H36" s="6"/>
      <c r="I36" s="6"/>
      <c r="J36" s="6"/>
    </row>
    <row r="37" spans="5:10" ht="15">
      <c r="E37" s="6"/>
      <c r="F37" s="6"/>
      <c r="G37" s="6"/>
      <c r="H37" s="6"/>
      <c r="I37" s="6"/>
      <c r="J37" s="6"/>
    </row>
    <row r="38" spans="5:10" ht="15">
      <c r="E38" s="6"/>
      <c r="F38" s="6"/>
      <c r="G38" s="6"/>
      <c r="H38" s="6"/>
      <c r="I38" s="6"/>
      <c r="J38" s="6"/>
    </row>
    <row r="39" spans="5:10" ht="15">
      <c r="E39" s="6"/>
      <c r="F39" s="6"/>
      <c r="G39" s="6"/>
      <c r="H39" s="6"/>
      <c r="I39" s="6"/>
      <c r="J39" s="6"/>
    </row>
    <row r="40" spans="5:10" ht="15">
      <c r="E40" s="6"/>
      <c r="F40" s="6"/>
      <c r="G40" s="6"/>
      <c r="H40" s="6"/>
      <c r="I40" s="6"/>
      <c r="J40" s="6"/>
    </row>
    <row r="41" spans="5:10" ht="15">
      <c r="E41" s="6"/>
      <c r="F41" s="6"/>
      <c r="G41" s="6"/>
      <c r="H41" s="6"/>
      <c r="I41" s="6"/>
      <c r="J41" s="6"/>
    </row>
    <row r="42" spans="5:10" ht="15">
      <c r="E42" s="6"/>
      <c r="F42" s="6"/>
      <c r="G42" s="6"/>
      <c r="H42" s="6"/>
      <c r="I42" s="6"/>
      <c r="J42" s="6"/>
    </row>
    <row r="43" spans="5:10" ht="15">
      <c r="E43" s="6"/>
      <c r="F43" s="6"/>
      <c r="G43" s="6"/>
      <c r="H43" s="6"/>
      <c r="I43" s="6"/>
      <c r="J43" s="6"/>
    </row>
    <row r="44" spans="5:10" ht="15">
      <c r="E44" s="6"/>
      <c r="F44" s="6"/>
      <c r="G44" s="6"/>
      <c r="H44" s="6"/>
      <c r="I44" s="6"/>
      <c r="J44" s="6"/>
    </row>
    <row r="45" spans="5:10" ht="15">
      <c r="E45" s="6"/>
      <c r="F45" s="6"/>
      <c r="G45" s="6"/>
      <c r="H45" s="6"/>
      <c r="I45" s="6"/>
      <c r="J45" s="6"/>
    </row>
    <row r="46" spans="5:10" ht="15">
      <c r="E46" s="6"/>
      <c r="F46" s="6"/>
      <c r="G46" s="6"/>
      <c r="H46" s="6"/>
      <c r="I46" s="6"/>
      <c r="J46" s="6"/>
    </row>
    <row r="47" spans="5:10" ht="15">
      <c r="E47" s="6"/>
      <c r="F47" s="6"/>
      <c r="G47" s="6"/>
      <c r="H47" s="6"/>
      <c r="I47" s="6"/>
      <c r="J47" s="6"/>
    </row>
    <row r="48" spans="5:10" ht="15">
      <c r="E48" s="6"/>
      <c r="F48" s="6"/>
      <c r="G48" s="6"/>
      <c r="H48" s="6"/>
      <c r="I48" s="6"/>
      <c r="J48" s="6"/>
    </row>
    <row r="49" spans="5:10" ht="15">
      <c r="E49" s="6"/>
      <c r="F49" s="6"/>
      <c r="G49" s="6"/>
      <c r="H49" s="6"/>
      <c r="I49" s="6"/>
      <c r="J49" s="6"/>
    </row>
    <row r="50" spans="5:10" ht="15">
      <c r="E50" s="6"/>
      <c r="F50" s="6"/>
      <c r="G50" s="6"/>
      <c r="H50" s="6"/>
      <c r="I50" s="6"/>
      <c r="J50" s="6"/>
    </row>
    <row r="51" spans="5:10" ht="15">
      <c r="E51" s="6"/>
      <c r="F51" s="6"/>
      <c r="G51" s="6"/>
      <c r="H51" s="6"/>
      <c r="I51" s="6"/>
      <c r="J51" s="6"/>
    </row>
    <row r="52" spans="5:10" ht="15">
      <c r="E52" s="6"/>
      <c r="F52" s="6"/>
      <c r="G52" s="6"/>
      <c r="H52" s="6"/>
      <c r="I52" s="6"/>
      <c r="J52" s="6"/>
    </row>
    <row r="53" spans="5:10" ht="15">
      <c r="E53" s="6"/>
      <c r="F53" s="6"/>
      <c r="G53" s="6"/>
      <c r="H53" s="6"/>
      <c r="I53" s="6"/>
      <c r="J53" s="6"/>
    </row>
    <row r="54" spans="5:10" ht="15">
      <c r="E54" s="6"/>
      <c r="F54" s="6"/>
      <c r="G54" s="6"/>
      <c r="H54" s="6"/>
      <c r="I54" s="6"/>
      <c r="J54" s="6"/>
    </row>
    <row r="55" spans="5:10" ht="15">
      <c r="E55" s="6"/>
      <c r="F55" s="6"/>
      <c r="G55" s="6"/>
      <c r="H55" s="6"/>
      <c r="I55" s="6"/>
      <c r="J55" s="6"/>
    </row>
    <row r="56" spans="5:9" ht="15">
      <c r="E56" s="6"/>
      <c r="F56" s="6"/>
      <c r="G56" s="6"/>
      <c r="H56" s="6"/>
      <c r="I56" s="6"/>
    </row>
    <row r="57" spans="5:10" ht="15">
      <c r="E57" s="6"/>
      <c r="F57" s="6"/>
      <c r="G57" s="6"/>
      <c r="H57" s="6"/>
      <c r="I57" s="6"/>
      <c r="J57" s="6"/>
    </row>
    <row r="58" spans="5:10" ht="15">
      <c r="E58" s="6"/>
      <c r="F58" s="6"/>
      <c r="G58" s="6"/>
      <c r="H58" s="6"/>
      <c r="I58" s="6"/>
      <c r="J58" s="6"/>
    </row>
    <row r="59" spans="5:10" ht="15">
      <c r="E59" s="6"/>
      <c r="F59" s="6"/>
      <c r="G59" s="6"/>
      <c r="H59" s="6"/>
      <c r="I59" s="6"/>
      <c r="J59" s="6"/>
    </row>
  </sheetData>
  <sheetProtection/>
  <mergeCells count="4">
    <mergeCell ref="A1:D1"/>
    <mergeCell ref="A2:D2"/>
    <mergeCell ref="A12:D12"/>
    <mergeCell ref="A22:D2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22">
      <selection activeCell="B30" sqref="B30"/>
    </sheetView>
  </sheetViews>
  <sheetFormatPr defaultColWidth="9.140625" defaultRowHeight="15"/>
  <cols>
    <col min="1" max="1" width="14.8515625" style="2" bestFit="1" customWidth="1"/>
    <col min="2" max="2" width="15.8515625" style="2" bestFit="1" customWidth="1"/>
    <col min="3" max="3" width="14.8515625" style="2" bestFit="1" customWidth="1"/>
    <col min="4" max="4" width="11.7109375" style="2" bestFit="1" customWidth="1"/>
    <col min="5" max="5" width="9.140625" style="2" customWidth="1"/>
    <col min="6" max="6" width="5.7109375" style="2" bestFit="1" customWidth="1"/>
    <col min="7" max="7" width="7.57421875" style="2" bestFit="1" customWidth="1"/>
    <col min="8" max="8" width="6.140625" style="2" bestFit="1" customWidth="1"/>
    <col min="9" max="9" width="9.140625" style="2" customWidth="1"/>
    <col min="10" max="10" width="22.421875" style="2" bestFit="1" customWidth="1"/>
    <col min="11" max="16384" width="9.140625" style="2" customWidth="1"/>
  </cols>
  <sheetData>
    <row r="1" spans="1:9" ht="27">
      <c r="A1" s="27" t="s">
        <v>69</v>
      </c>
      <c r="B1" s="27"/>
      <c r="C1" s="27"/>
      <c r="D1" s="27"/>
      <c r="E1" s="7"/>
      <c r="F1" s="7"/>
      <c r="G1" s="16"/>
      <c r="H1" s="7"/>
      <c r="I1" s="7"/>
    </row>
    <row r="2" spans="1:10" ht="15">
      <c r="A2" s="26" t="s">
        <v>66</v>
      </c>
      <c r="B2" s="26"/>
      <c r="C2" s="26"/>
      <c r="D2" s="26"/>
      <c r="E2" s="3"/>
      <c r="F2" s="4" t="s">
        <v>26</v>
      </c>
      <c r="G2" s="5" t="s">
        <v>27</v>
      </c>
      <c r="H2" s="5" t="s">
        <v>28</v>
      </c>
      <c r="I2" s="6"/>
      <c r="J2" s="6"/>
    </row>
    <row r="3" spans="1:10" ht="15">
      <c r="A3" s="8" t="s">
        <v>2</v>
      </c>
      <c r="B3" s="8" t="s">
        <v>3</v>
      </c>
      <c r="C3" s="8" t="s">
        <v>0</v>
      </c>
      <c r="D3" s="8" t="s">
        <v>1</v>
      </c>
      <c r="E3" s="6"/>
      <c r="F3" s="4">
        <v>12</v>
      </c>
      <c r="G3" s="14">
        <f>$B$30*F3</f>
        <v>3291.6000000000004</v>
      </c>
      <c r="H3" s="14">
        <f aca="true" t="shared" si="0" ref="H3:H14">$C$30*F3</f>
        <v>691.2</v>
      </c>
      <c r="I3" s="6"/>
      <c r="J3" s="6"/>
    </row>
    <row r="4" spans="1:10" ht="15">
      <c r="A4" s="8" t="s">
        <v>56</v>
      </c>
      <c r="B4" s="8" t="s">
        <v>12</v>
      </c>
      <c r="C4" s="15">
        <f>D4*2</f>
        <v>4937.400000000001</v>
      </c>
      <c r="D4" s="15">
        <f>$G$6</f>
        <v>2468.7000000000003</v>
      </c>
      <c r="E4" s="6"/>
      <c r="F4" s="4">
        <v>11</v>
      </c>
      <c r="G4" s="14">
        <f>$B$30*F4</f>
        <v>3017.3</v>
      </c>
      <c r="H4" s="14">
        <f t="shared" si="0"/>
        <v>633.6</v>
      </c>
      <c r="I4" s="6"/>
      <c r="J4" s="6"/>
    </row>
    <row r="5" spans="1:10" ht="15">
      <c r="A5" s="8" t="s">
        <v>7</v>
      </c>
      <c r="B5" s="8" t="s">
        <v>14</v>
      </c>
      <c r="C5" s="15">
        <f>D5*2</f>
        <v>2786</v>
      </c>
      <c r="D5" s="15">
        <v>1393</v>
      </c>
      <c r="E5" s="6"/>
      <c r="F5" s="4">
        <v>10</v>
      </c>
      <c r="G5" s="14">
        <f>$B$30*F5</f>
        <v>2743</v>
      </c>
      <c r="H5" s="14">
        <f t="shared" si="0"/>
        <v>576</v>
      </c>
      <c r="I5" s="6"/>
      <c r="J5" s="6"/>
    </row>
    <row r="6" spans="1:10" ht="15">
      <c r="A6" s="8" t="s">
        <v>8</v>
      </c>
      <c r="B6" s="8" t="s">
        <v>13</v>
      </c>
      <c r="C6" s="15">
        <f>D6*2</f>
        <v>1036.8</v>
      </c>
      <c r="D6" s="15">
        <f>$H$6</f>
        <v>518.4</v>
      </c>
      <c r="E6" s="6"/>
      <c r="F6" s="4">
        <v>9</v>
      </c>
      <c r="G6" s="14">
        <f>$B$30*$F$6</f>
        <v>2468.7000000000003</v>
      </c>
      <c r="H6" s="14">
        <f t="shared" si="0"/>
        <v>518.4</v>
      </c>
      <c r="I6" s="6"/>
      <c r="J6" s="6"/>
    </row>
    <row r="7" spans="1:10" ht="15">
      <c r="A7" s="8" t="s">
        <v>9</v>
      </c>
      <c r="B7" s="8" t="s">
        <v>15</v>
      </c>
      <c r="C7" s="15">
        <f>D7*2</f>
        <v>1618</v>
      </c>
      <c r="D7" s="15">
        <v>809</v>
      </c>
      <c r="E7" s="6"/>
      <c r="F7" s="4">
        <v>8</v>
      </c>
      <c r="G7" s="14">
        <f aca="true" t="shared" si="1" ref="G7:G14">$B$30*F7</f>
        <v>2194.4</v>
      </c>
      <c r="H7" s="14">
        <f t="shared" si="0"/>
        <v>460.8</v>
      </c>
      <c r="I7" s="6"/>
      <c r="J7" s="6"/>
    </row>
    <row r="8" spans="1:10" ht="15">
      <c r="A8" s="8" t="s">
        <v>10</v>
      </c>
      <c r="B8" s="8" t="s">
        <v>16</v>
      </c>
      <c r="C8" s="15">
        <f>D8*2</f>
        <v>2966</v>
      </c>
      <c r="D8" s="15">
        <v>1483</v>
      </c>
      <c r="E8" s="6"/>
      <c r="F8" s="4">
        <v>7</v>
      </c>
      <c r="G8" s="14">
        <f t="shared" si="1"/>
        <v>1920.1000000000001</v>
      </c>
      <c r="H8" s="14">
        <f t="shared" si="0"/>
        <v>403.2</v>
      </c>
      <c r="I8" s="6"/>
      <c r="J8" s="6"/>
    </row>
    <row r="9" spans="1:10" ht="15">
      <c r="A9" s="8" t="s">
        <v>4</v>
      </c>
      <c r="B9" s="9"/>
      <c r="C9" s="15">
        <f>SUM(C4:C8)</f>
        <v>13344.2</v>
      </c>
      <c r="D9" s="15">
        <f>SUM(D4:D8)</f>
        <v>6672.1</v>
      </c>
      <c r="E9" s="6"/>
      <c r="F9" s="4">
        <v>6</v>
      </c>
      <c r="G9" s="14">
        <f t="shared" si="1"/>
        <v>1645.8000000000002</v>
      </c>
      <c r="H9" s="14">
        <f t="shared" si="0"/>
        <v>345.6</v>
      </c>
      <c r="I9" s="6"/>
      <c r="J9" s="6"/>
    </row>
    <row r="10" spans="1:10" ht="15">
      <c r="A10" s="12"/>
      <c r="B10" s="13"/>
      <c r="C10" s="12"/>
      <c r="D10" s="12"/>
      <c r="E10" s="6"/>
      <c r="F10" s="4">
        <v>5</v>
      </c>
      <c r="G10" s="14">
        <f t="shared" si="1"/>
        <v>1371.5</v>
      </c>
      <c r="H10" s="14">
        <f t="shared" si="0"/>
        <v>288</v>
      </c>
      <c r="I10" s="6"/>
      <c r="J10" s="6"/>
    </row>
    <row r="11" spans="1:10" ht="15">
      <c r="A11" s="26" t="s">
        <v>67</v>
      </c>
      <c r="B11" s="26"/>
      <c r="C11" s="26"/>
      <c r="D11" s="26"/>
      <c r="E11" s="6"/>
      <c r="F11" s="4">
        <v>4</v>
      </c>
      <c r="G11" s="14">
        <f t="shared" si="1"/>
        <v>1097.2</v>
      </c>
      <c r="H11" s="14">
        <f t="shared" si="0"/>
        <v>230.4</v>
      </c>
      <c r="I11" s="6"/>
      <c r="J11" s="6"/>
    </row>
    <row r="12" spans="1:10" ht="15">
      <c r="A12" s="8" t="s">
        <v>2</v>
      </c>
      <c r="B12" s="8" t="s">
        <v>3</v>
      </c>
      <c r="C12" s="8" t="s">
        <v>0</v>
      </c>
      <c r="D12" s="8" t="s">
        <v>1</v>
      </c>
      <c r="E12" s="6"/>
      <c r="F12" s="4">
        <v>3</v>
      </c>
      <c r="G12" s="14">
        <f t="shared" si="1"/>
        <v>822.9000000000001</v>
      </c>
      <c r="H12" s="14">
        <f t="shared" si="0"/>
        <v>172.8</v>
      </c>
      <c r="I12" s="6"/>
      <c r="J12" s="6"/>
    </row>
    <row r="13" spans="1:10" ht="15">
      <c r="A13" s="8" t="s">
        <v>56</v>
      </c>
      <c r="B13" s="8" t="s">
        <v>12</v>
      </c>
      <c r="C13" s="15">
        <f>D13*2</f>
        <v>4937.400000000001</v>
      </c>
      <c r="D13" s="15">
        <f>$G$6</f>
        <v>2468.7000000000003</v>
      </c>
      <c r="E13" s="6"/>
      <c r="F13" s="4">
        <v>2</v>
      </c>
      <c r="G13" s="14">
        <f t="shared" si="1"/>
        <v>548.6</v>
      </c>
      <c r="H13" s="14">
        <f t="shared" si="0"/>
        <v>115.2</v>
      </c>
      <c r="I13" s="6"/>
      <c r="J13" s="6"/>
    </row>
    <row r="14" spans="1:10" ht="15">
      <c r="A14" s="8" t="s">
        <v>11</v>
      </c>
      <c r="B14" s="8" t="s">
        <v>14</v>
      </c>
      <c r="C14" s="15">
        <f>D14*2</f>
        <v>7080</v>
      </c>
      <c r="D14" s="15">
        <v>3540</v>
      </c>
      <c r="E14" s="6"/>
      <c r="F14" s="4">
        <v>1</v>
      </c>
      <c r="G14" s="14">
        <f t="shared" si="1"/>
        <v>274.3</v>
      </c>
      <c r="H14" s="14">
        <f t="shared" si="0"/>
        <v>57.6</v>
      </c>
      <c r="I14" s="6"/>
      <c r="J14" s="6"/>
    </row>
    <row r="15" spans="1:10" ht="15">
      <c r="A15" s="8" t="s">
        <v>8</v>
      </c>
      <c r="B15" s="8" t="s">
        <v>13</v>
      </c>
      <c r="C15" s="15">
        <f>D15*2</f>
        <v>1036.8</v>
      </c>
      <c r="D15" s="15">
        <f>$H$6</f>
        <v>518.4</v>
      </c>
      <c r="E15" s="6"/>
      <c r="F15" s="6"/>
      <c r="G15" s="6"/>
      <c r="H15" s="6"/>
      <c r="I15" s="6"/>
      <c r="J15" s="6"/>
    </row>
    <row r="16" spans="1:10" ht="15">
      <c r="A16" s="8" t="s">
        <v>9</v>
      </c>
      <c r="B16" s="8" t="s">
        <v>15</v>
      </c>
      <c r="C16" s="15">
        <f>D16*2</f>
        <v>1618</v>
      </c>
      <c r="D16" s="15">
        <v>809</v>
      </c>
      <c r="E16" s="6"/>
      <c r="F16" s="6"/>
      <c r="G16" s="6"/>
      <c r="H16" s="6"/>
      <c r="I16" s="6"/>
      <c r="J16" s="6"/>
    </row>
    <row r="17" spans="1:10" ht="15">
      <c r="A17" s="8" t="s">
        <v>10</v>
      </c>
      <c r="B17" s="8" t="s">
        <v>16</v>
      </c>
      <c r="C17" s="15">
        <f>D17*2</f>
        <v>2966</v>
      </c>
      <c r="D17" s="15">
        <v>1483</v>
      </c>
      <c r="E17" s="6"/>
      <c r="F17" s="6"/>
      <c r="G17" s="6"/>
      <c r="H17" s="6"/>
      <c r="I17" s="6"/>
      <c r="J17" s="6"/>
    </row>
    <row r="18" spans="1:10" ht="15">
      <c r="A18" s="8" t="s">
        <v>4</v>
      </c>
      <c r="B18" s="9"/>
      <c r="C18" s="15">
        <f>SUM(C13:C17)</f>
        <v>17638.2</v>
      </c>
      <c r="D18" s="15">
        <f>SUM(D13:D17)</f>
        <v>8819.1</v>
      </c>
      <c r="E18" s="6"/>
      <c r="F18" s="6"/>
      <c r="G18" s="6"/>
      <c r="H18" s="6"/>
      <c r="I18" s="6"/>
      <c r="J18" s="6"/>
    </row>
    <row r="19" spans="1:10" ht="15">
      <c r="A19" s="12"/>
      <c r="B19" s="13"/>
      <c r="C19" s="12"/>
      <c r="D19" s="12"/>
      <c r="E19" s="6"/>
      <c r="F19" s="6"/>
      <c r="G19" s="6"/>
      <c r="H19" s="6"/>
      <c r="I19" s="6"/>
      <c r="J19" s="6"/>
    </row>
    <row r="20" spans="1:10" ht="15">
      <c r="A20" s="26" t="s">
        <v>68</v>
      </c>
      <c r="B20" s="26"/>
      <c r="C20" s="26"/>
      <c r="D20" s="26"/>
      <c r="E20" s="6"/>
      <c r="F20" s="6"/>
      <c r="G20" s="6"/>
      <c r="H20" s="6"/>
      <c r="I20" s="6"/>
      <c r="J20" s="6"/>
    </row>
    <row r="21" spans="1:10" ht="15">
      <c r="A21" s="8" t="s">
        <v>2</v>
      </c>
      <c r="B21" s="8" t="s">
        <v>3</v>
      </c>
      <c r="C21" s="8" t="s">
        <v>0</v>
      </c>
      <c r="D21" s="8" t="s">
        <v>1</v>
      </c>
      <c r="E21" s="6"/>
      <c r="F21" s="6"/>
      <c r="G21" s="6"/>
      <c r="H21" s="6"/>
      <c r="I21" s="6"/>
      <c r="J21" s="6"/>
    </row>
    <row r="22" spans="1:10" ht="15">
      <c r="A22" s="8" t="s">
        <v>56</v>
      </c>
      <c r="B22" s="8" t="s">
        <v>12</v>
      </c>
      <c r="C22" s="15">
        <f>D22*2</f>
        <v>4937.400000000001</v>
      </c>
      <c r="D22" s="15">
        <f>$G$6</f>
        <v>2468.7000000000003</v>
      </c>
      <c r="E22" s="6"/>
      <c r="F22" s="6"/>
      <c r="G22" s="6"/>
      <c r="H22" s="6"/>
      <c r="I22" s="6"/>
      <c r="J22" s="6"/>
    </row>
    <row r="23" spans="1:10" ht="15">
      <c r="A23" s="8" t="s">
        <v>11</v>
      </c>
      <c r="B23" s="8" t="s">
        <v>14</v>
      </c>
      <c r="C23" s="15">
        <f>D23*2</f>
        <v>8180</v>
      </c>
      <c r="D23" s="15">
        <v>4090</v>
      </c>
      <c r="E23" s="6"/>
      <c r="F23" s="6"/>
      <c r="G23" s="6"/>
      <c r="H23" s="6"/>
      <c r="I23" s="6"/>
      <c r="J23" s="6"/>
    </row>
    <row r="24" spans="1:10" ht="15">
      <c r="A24" s="8" t="s">
        <v>8</v>
      </c>
      <c r="B24" s="8" t="s">
        <v>13</v>
      </c>
      <c r="C24" s="15">
        <f>D24*2</f>
        <v>1036.8</v>
      </c>
      <c r="D24" s="15">
        <f>$H$6</f>
        <v>518.4</v>
      </c>
      <c r="E24" s="6"/>
      <c r="F24" s="6"/>
      <c r="G24" s="6"/>
      <c r="H24" s="6"/>
      <c r="I24" s="6"/>
      <c r="J24" s="6"/>
    </row>
    <row r="25" spans="1:10" ht="15">
      <c r="A25" s="8" t="s">
        <v>9</v>
      </c>
      <c r="B25" s="8" t="s">
        <v>15</v>
      </c>
      <c r="C25" s="15">
        <f>D25*2</f>
        <v>1618</v>
      </c>
      <c r="D25" s="15">
        <v>809</v>
      </c>
      <c r="E25" s="6"/>
      <c r="F25" s="6"/>
      <c r="G25" s="6"/>
      <c r="H25" s="6"/>
      <c r="I25" s="6"/>
      <c r="J25" s="6"/>
    </row>
    <row r="26" spans="1:10" ht="15">
      <c r="A26" s="8" t="s">
        <v>10</v>
      </c>
      <c r="B26" s="8" t="s">
        <v>16</v>
      </c>
      <c r="C26" s="15">
        <f>D26*2</f>
        <v>2966</v>
      </c>
      <c r="D26" s="15">
        <v>1483</v>
      </c>
      <c r="E26" s="6"/>
      <c r="F26" s="6"/>
      <c r="G26" s="6"/>
      <c r="H26" s="6"/>
      <c r="I26" s="6"/>
      <c r="J26" s="6"/>
    </row>
    <row r="27" spans="1:10" ht="15">
      <c r="A27" s="8" t="s">
        <v>4</v>
      </c>
      <c r="B27" s="9"/>
      <c r="C27" s="15">
        <f>SUM(C22:C26)</f>
        <v>18738.2</v>
      </c>
      <c r="D27" s="15">
        <f>SUM(D22:D26)</f>
        <v>9369.1</v>
      </c>
      <c r="E27" s="6"/>
      <c r="F27" s="6"/>
      <c r="G27" s="6"/>
      <c r="H27" s="6"/>
      <c r="I27" s="6"/>
      <c r="J27" s="6"/>
    </row>
    <row r="28" spans="1:10" ht="15">
      <c r="A28" s="6"/>
      <c r="B28" s="6"/>
      <c r="C28" s="6"/>
      <c r="D28" s="6"/>
      <c r="E28" s="3"/>
      <c r="F28" s="6"/>
      <c r="G28" s="6"/>
      <c r="H28" s="6"/>
      <c r="I28" s="6"/>
      <c r="J28" s="6"/>
    </row>
    <row r="29" spans="1:10" ht="15">
      <c r="A29" s="17" t="s">
        <v>65</v>
      </c>
      <c r="B29" s="18" t="s">
        <v>22</v>
      </c>
      <c r="C29" s="17" t="s">
        <v>23</v>
      </c>
      <c r="D29" s="6"/>
      <c r="E29" s="6"/>
      <c r="F29" s="3"/>
      <c r="G29" s="3"/>
      <c r="H29" s="3"/>
      <c r="I29" s="6"/>
      <c r="J29" s="6"/>
    </row>
    <row r="30" spans="1:10" ht="15">
      <c r="A30" s="19" t="s">
        <v>24</v>
      </c>
      <c r="B30" s="20">
        <f>6583.2/24</f>
        <v>274.3</v>
      </c>
      <c r="C30" s="20">
        <f>288/5</f>
        <v>57.6</v>
      </c>
      <c r="D30" s="6"/>
      <c r="E30" s="6"/>
      <c r="F30" s="6"/>
      <c r="G30" s="6"/>
      <c r="H30" s="6"/>
      <c r="I30" s="6"/>
      <c r="J30" s="6"/>
    </row>
    <row r="31" spans="1:10" ht="15">
      <c r="A31" s="19" t="s">
        <v>25</v>
      </c>
      <c r="B31" s="20">
        <f>16921.2/24</f>
        <v>705.0500000000001</v>
      </c>
      <c r="C31" s="20">
        <f>288/5</f>
        <v>57.6</v>
      </c>
      <c r="D31" s="6"/>
      <c r="E31" s="6"/>
      <c r="F31" s="6"/>
      <c r="G31" s="6"/>
      <c r="H31" s="6"/>
      <c r="I31" s="6"/>
      <c r="J31" s="6"/>
    </row>
    <row r="32" spans="1:10" ht="15">
      <c r="A32" s="3"/>
      <c r="B32" s="6"/>
      <c r="C32" s="6"/>
      <c r="D32" s="6"/>
      <c r="E32" s="6"/>
      <c r="F32" s="6"/>
      <c r="G32" s="6"/>
      <c r="H32" s="6"/>
      <c r="I32" s="6"/>
      <c r="J32" s="6"/>
    </row>
    <row r="33" spans="5:10" ht="15">
      <c r="E33" s="6"/>
      <c r="F33" s="6"/>
      <c r="G33" s="6"/>
      <c r="H33" s="6"/>
      <c r="I33" s="6"/>
      <c r="J33" s="6"/>
    </row>
    <row r="34" spans="5:10" ht="15">
      <c r="E34" s="6"/>
      <c r="F34" s="6"/>
      <c r="G34" s="6"/>
      <c r="H34" s="6"/>
      <c r="I34" s="6"/>
      <c r="J34" s="6"/>
    </row>
    <row r="35" spans="5:10" ht="15">
      <c r="E35" s="6"/>
      <c r="F35" s="6"/>
      <c r="G35" s="6"/>
      <c r="H35" s="6"/>
      <c r="I35" s="6"/>
      <c r="J35" s="6"/>
    </row>
    <row r="36" spans="5:10" ht="15">
      <c r="E36" s="6"/>
      <c r="F36" s="6"/>
      <c r="G36" s="6"/>
      <c r="H36" s="6"/>
      <c r="I36" s="6"/>
      <c r="J36" s="6"/>
    </row>
    <row r="37" spans="5:10" ht="15">
      <c r="E37" s="6"/>
      <c r="F37" s="6"/>
      <c r="G37" s="6"/>
      <c r="H37" s="6"/>
      <c r="I37" s="6"/>
      <c r="J37" s="6"/>
    </row>
    <row r="38" spans="5:10" ht="15">
      <c r="E38" s="6"/>
      <c r="F38" s="6"/>
      <c r="G38" s="6"/>
      <c r="H38" s="6"/>
      <c r="I38" s="6"/>
      <c r="J38" s="6"/>
    </row>
    <row r="39" spans="5:10" ht="15">
      <c r="E39" s="6"/>
      <c r="F39" s="6"/>
      <c r="G39" s="6"/>
      <c r="H39" s="6"/>
      <c r="I39" s="6"/>
      <c r="J39" s="6"/>
    </row>
    <row r="40" spans="5:10" ht="15">
      <c r="E40" s="6"/>
      <c r="F40" s="6"/>
      <c r="G40" s="6"/>
      <c r="H40" s="6"/>
      <c r="I40" s="6"/>
      <c r="J40" s="6"/>
    </row>
    <row r="41" spans="5:10" ht="15">
      <c r="E41" s="6"/>
      <c r="F41" s="6"/>
      <c r="G41" s="6"/>
      <c r="H41" s="6"/>
      <c r="I41" s="6"/>
      <c r="J41" s="6"/>
    </row>
    <row r="42" spans="5:10" ht="15">
      <c r="E42" s="6"/>
      <c r="F42" s="6"/>
      <c r="G42" s="6"/>
      <c r="H42" s="6"/>
      <c r="I42" s="6"/>
      <c r="J42" s="6"/>
    </row>
    <row r="43" spans="5:10" ht="15">
      <c r="E43" s="6"/>
      <c r="F43" s="6"/>
      <c r="G43" s="6"/>
      <c r="H43" s="6"/>
      <c r="I43" s="6"/>
      <c r="J43" s="6"/>
    </row>
    <row r="44" spans="5:10" ht="15">
      <c r="E44" s="6"/>
      <c r="F44" s="6"/>
      <c r="G44" s="6"/>
      <c r="H44" s="6"/>
      <c r="I44" s="6"/>
      <c r="J44" s="6"/>
    </row>
    <row r="45" spans="5:10" ht="15">
      <c r="E45" s="6"/>
      <c r="F45" s="6"/>
      <c r="G45" s="6"/>
      <c r="H45" s="6"/>
      <c r="I45" s="6"/>
      <c r="J45" s="6"/>
    </row>
    <row r="46" spans="5:10" ht="15">
      <c r="E46" s="6"/>
      <c r="F46" s="6"/>
      <c r="G46" s="6"/>
      <c r="H46" s="6"/>
      <c r="I46" s="6"/>
      <c r="J46" s="6"/>
    </row>
    <row r="47" spans="5:10" ht="15">
      <c r="E47" s="6"/>
      <c r="F47" s="6"/>
      <c r="G47" s="6"/>
      <c r="H47" s="6"/>
      <c r="I47" s="6"/>
      <c r="J47" s="6"/>
    </row>
    <row r="48" spans="5:10" ht="15">
      <c r="E48" s="6"/>
      <c r="F48" s="6"/>
      <c r="G48" s="6"/>
      <c r="H48" s="6"/>
      <c r="I48" s="6"/>
      <c r="J48" s="6"/>
    </row>
    <row r="49" spans="5:10" ht="15">
      <c r="E49" s="6"/>
      <c r="F49" s="6"/>
      <c r="G49" s="6"/>
      <c r="H49" s="6"/>
      <c r="I49" s="6"/>
      <c r="J49" s="6"/>
    </row>
    <row r="50" spans="5:10" ht="15">
      <c r="E50" s="6"/>
      <c r="F50" s="6"/>
      <c r="G50" s="6"/>
      <c r="H50" s="6"/>
      <c r="I50" s="6"/>
      <c r="J50" s="6"/>
    </row>
    <row r="51" spans="5:10" ht="15">
      <c r="E51" s="6"/>
      <c r="F51" s="6"/>
      <c r="G51" s="6"/>
      <c r="H51" s="6"/>
      <c r="I51" s="6"/>
      <c r="J51" s="6"/>
    </row>
    <row r="52" spans="5:10" ht="15">
      <c r="E52" s="6"/>
      <c r="F52" s="6"/>
      <c r="G52" s="6"/>
      <c r="H52" s="6"/>
      <c r="I52" s="6"/>
      <c r="J52" s="6"/>
    </row>
    <row r="53" spans="5:10" ht="15">
      <c r="E53" s="6"/>
      <c r="F53" s="6"/>
      <c r="G53" s="6"/>
      <c r="H53" s="6"/>
      <c r="I53" s="6"/>
      <c r="J53" s="6"/>
    </row>
    <row r="54" spans="5:9" ht="15">
      <c r="E54" s="6"/>
      <c r="F54" s="6"/>
      <c r="G54" s="6"/>
      <c r="H54" s="6"/>
      <c r="I54" s="6"/>
    </row>
    <row r="55" spans="5:10" ht="15">
      <c r="E55" s="6"/>
      <c r="F55" s="6"/>
      <c r="G55" s="6"/>
      <c r="H55" s="6"/>
      <c r="I55" s="6"/>
      <c r="J55" s="6"/>
    </row>
    <row r="56" spans="5:10" ht="15">
      <c r="E56" s="6"/>
      <c r="F56" s="6"/>
      <c r="G56" s="6"/>
      <c r="H56" s="6"/>
      <c r="I56" s="6"/>
      <c r="J56" s="6"/>
    </row>
    <row r="57" spans="5:10" ht="15">
      <c r="E57" s="6"/>
      <c r="F57" s="6"/>
      <c r="G57" s="6"/>
      <c r="H57" s="6"/>
      <c r="I57" s="6"/>
      <c r="J57" s="6"/>
    </row>
    <row r="58" spans="6:8" ht="15">
      <c r="F58" s="6"/>
      <c r="G58" s="6"/>
      <c r="H58" s="6"/>
    </row>
  </sheetData>
  <sheetProtection/>
  <mergeCells count="4">
    <mergeCell ref="A1:D1"/>
    <mergeCell ref="A2:D2"/>
    <mergeCell ref="A11:D11"/>
    <mergeCell ref="A20:D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 Financial Aid</dc:creator>
  <cp:keywords/>
  <dc:description/>
  <cp:lastModifiedBy>Student Financial Aid Office</cp:lastModifiedBy>
  <cp:lastPrinted>2008-04-07T20:30:05Z</cp:lastPrinted>
  <dcterms:created xsi:type="dcterms:W3CDTF">2008-03-19T22:50:48Z</dcterms:created>
  <dcterms:modified xsi:type="dcterms:W3CDTF">2008-04-28T20:55:23Z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